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420" yWindow="15" windowWidth="8730" windowHeight="8415"/>
  </bookViews>
  <sheets>
    <sheet name="彙整表格" sheetId="2" r:id="rId1"/>
    <sheet name="細項" sheetId="1" r:id="rId2"/>
  </sheets>
  <definedNames>
    <definedName name="_xlnm.Print_Area" localSheetId="1">細項!$A$3:$G$103</definedName>
    <definedName name="_xlnm.Print_Area" localSheetId="0">彙整表格!$A$1:$H$26</definedName>
    <definedName name="_xlnm.Print_Titles" localSheetId="1">細項!$3:$3</definedName>
  </definedNames>
  <calcPr calcId="145621"/>
</workbook>
</file>

<file path=xl/calcChain.xml><?xml version="1.0" encoding="utf-8"?>
<calcChain xmlns="http://schemas.openxmlformats.org/spreadsheetml/2006/main">
  <c r="G7" i="2" l="1"/>
  <c r="F7" i="2"/>
  <c r="H7" i="2" s="1"/>
  <c r="D7" i="2"/>
  <c r="C7" i="2"/>
  <c r="C8" i="2"/>
  <c r="D8" i="2"/>
  <c r="F8" i="2"/>
  <c r="G8" i="2"/>
  <c r="H8" i="2" s="1"/>
  <c r="C9" i="2"/>
  <c r="D9" i="2"/>
  <c r="E9" i="2" s="1"/>
  <c r="F9" i="2"/>
  <c r="H9" i="2" s="1"/>
  <c r="G9" i="2"/>
  <c r="C10" i="2"/>
  <c r="E10" i="2" s="1"/>
  <c r="D10" i="2"/>
  <c r="F10" i="2"/>
  <c r="G10" i="2"/>
  <c r="H10" i="2" s="1"/>
  <c r="C11" i="2"/>
  <c r="D11" i="2"/>
  <c r="E11" i="2"/>
  <c r="F11" i="2"/>
  <c r="G11" i="2"/>
  <c r="C12" i="2"/>
  <c r="D12" i="2"/>
  <c r="F12" i="2"/>
  <c r="G12" i="2"/>
  <c r="H12" i="2" s="1"/>
  <c r="H11" i="2" l="1"/>
  <c r="E8" i="2"/>
  <c r="E7" i="2"/>
  <c r="E12" i="2"/>
  <c r="H26" i="2"/>
  <c r="E26" i="2"/>
  <c r="D21" i="2" l="1"/>
  <c r="G22" i="2"/>
  <c r="G21" i="2"/>
  <c r="F21" i="2"/>
  <c r="G20" i="2"/>
  <c r="C21" i="2"/>
  <c r="F22" i="2" l="1"/>
  <c r="D22" i="2"/>
  <c r="C22" i="2"/>
  <c r="F20" i="2"/>
  <c r="D20" i="2"/>
  <c r="C20" i="2"/>
  <c r="E22" i="2" l="1"/>
  <c r="H22" i="2"/>
  <c r="G4" i="2"/>
  <c r="F4" i="2"/>
  <c r="D4" i="2"/>
  <c r="C4" i="2"/>
  <c r="H4" i="2" l="1"/>
  <c r="E4" i="2"/>
  <c r="D25" i="2" l="1"/>
  <c r="D24" i="2"/>
  <c r="D23" i="2"/>
  <c r="H21" i="2" l="1"/>
  <c r="E21" i="2" l="1"/>
  <c r="C19" i="2" l="1"/>
  <c r="G15" i="2" l="1"/>
  <c r="F15" i="2"/>
  <c r="D15" i="2"/>
  <c r="C15" i="2"/>
  <c r="G13" i="2"/>
  <c r="F13" i="2"/>
  <c r="D13" i="2"/>
  <c r="C13" i="2"/>
  <c r="F6" i="2"/>
  <c r="G6" i="2"/>
  <c r="D6" i="2"/>
  <c r="C6" i="2"/>
  <c r="C3" i="2"/>
  <c r="G25" i="2"/>
  <c r="F25" i="2"/>
  <c r="G24" i="2"/>
  <c r="F24" i="2"/>
  <c r="G23" i="2"/>
  <c r="F23" i="2"/>
  <c r="G19" i="2"/>
  <c r="D19" i="2"/>
  <c r="F19" i="2"/>
  <c r="G18" i="2"/>
  <c r="D18" i="2"/>
  <c r="F18" i="2"/>
  <c r="G17" i="2"/>
  <c r="D17" i="2"/>
  <c r="F17" i="2"/>
  <c r="G16" i="2"/>
  <c r="D16" i="2"/>
  <c r="F16" i="2"/>
  <c r="G14" i="2"/>
  <c r="D14" i="2"/>
  <c r="F14" i="2"/>
  <c r="G5" i="2"/>
  <c r="D5" i="2"/>
  <c r="F5" i="2"/>
  <c r="C25" i="2"/>
  <c r="C24" i="2"/>
  <c r="C23" i="2"/>
  <c r="C18" i="2"/>
  <c r="C17" i="2"/>
  <c r="C16" i="2"/>
  <c r="C14" i="2"/>
  <c r="C5" i="2"/>
  <c r="F3" i="2"/>
  <c r="D3" i="2"/>
  <c r="G3" i="2"/>
  <c r="H20" i="2" l="1"/>
  <c r="E25" i="2"/>
  <c r="H15" i="2"/>
  <c r="E20" i="2"/>
  <c r="H23" i="2"/>
  <c r="H3" i="2"/>
  <c r="H16" i="2"/>
  <c r="E16" i="2"/>
  <c r="E6" i="2"/>
  <c r="H5" i="2"/>
  <c r="H17" i="2"/>
  <c r="E14" i="2"/>
  <c r="E18" i="2"/>
  <c r="E24" i="2"/>
  <c r="H14" i="2"/>
  <c r="H18" i="2"/>
  <c r="H24" i="2"/>
  <c r="E13" i="2"/>
  <c r="H13" i="2"/>
  <c r="H19" i="2"/>
  <c r="E5" i="2"/>
  <c r="E17" i="2"/>
  <c r="E23" i="2"/>
  <c r="H25" i="2"/>
  <c r="E15" i="2"/>
  <c r="E19" i="2"/>
  <c r="E3" i="2"/>
  <c r="H6" i="2"/>
</calcChain>
</file>

<file path=xl/comments1.xml><?xml version="1.0" encoding="utf-8"?>
<comments xmlns="http://schemas.openxmlformats.org/spreadsheetml/2006/main">
  <authors>
    <author>lib</author>
  </authors>
  <commentList>
    <comment ref="A19" authorId="0">
      <text>
        <r>
          <rPr>
            <b/>
            <sz val="9"/>
            <color indexed="81"/>
            <rFont val="新細明體"/>
            <family val="1"/>
            <charset val="136"/>
          </rPr>
          <t>lib:</t>
        </r>
        <r>
          <rPr>
            <sz val="9"/>
            <color indexed="81"/>
            <rFont val="新細明體"/>
            <family val="1"/>
            <charset val="136"/>
          </rPr>
          <t xml:space="preserve">
原住民特藏須分開統計,
所以其他各類先扣除原住民特藏的數據
與其他系所同一類別的數字就有不同</t>
        </r>
      </text>
    </comment>
    <comment ref="A41" authorId="0">
      <text>
        <r>
          <rPr>
            <b/>
            <sz val="9"/>
            <color indexed="81"/>
            <rFont val="新細明體"/>
            <family val="1"/>
            <charset val="136"/>
          </rPr>
          <t>lib:</t>
        </r>
        <r>
          <rPr>
            <sz val="9"/>
            <color indexed="81"/>
            <rFont val="新細明體"/>
            <family val="1"/>
            <charset val="136"/>
          </rPr>
          <t xml:space="preserve">
原住民特藏須分開統計,
所以其他各類先扣除原住民特藏的數據
與其他系所同一類別的數字就有不同</t>
        </r>
      </text>
    </comment>
  </commentList>
</comments>
</file>

<file path=xl/sharedStrings.xml><?xml version="1.0" encoding="utf-8"?>
<sst xmlns="http://schemas.openxmlformats.org/spreadsheetml/2006/main" count="272" uniqueCount="191">
  <si>
    <t>東語類別與類號</t>
    <phoneticPr fontId="2" type="noConversion"/>
  </si>
  <si>
    <t>西語類別與類號</t>
    <phoneticPr fontId="2" type="noConversion"/>
  </si>
  <si>
    <t>備註</t>
    <phoneticPr fontId="2" type="noConversion"/>
  </si>
  <si>
    <t>單位</t>
    <phoneticPr fontId="2" type="noConversion"/>
  </si>
  <si>
    <t>圖書數量</t>
    <phoneticPr fontId="2" type="noConversion"/>
  </si>
  <si>
    <t>HM-HX</t>
  </si>
  <si>
    <t>QS-QZ / W</t>
  </si>
  <si>
    <t>視聽數量</t>
    <phoneticPr fontId="2" type="noConversion"/>
  </si>
  <si>
    <t>單位</t>
  </si>
  <si>
    <t>教
傳
院</t>
    <phoneticPr fontId="2" type="noConversion"/>
  </si>
  <si>
    <t>採用醫學系數據</t>
    <phoneticPr fontId="2" type="noConversion"/>
  </si>
  <si>
    <t>館藏總量</t>
    <phoneticPr fontId="2" type="noConversion"/>
  </si>
  <si>
    <t>護理</t>
    <phoneticPr fontId="2" type="noConversion"/>
  </si>
  <si>
    <t>公衛</t>
    <phoneticPr fontId="2" type="noConversion"/>
  </si>
  <si>
    <t>醫技</t>
    <phoneticPr fontId="2" type="noConversion"/>
  </si>
  <si>
    <t>醫資</t>
    <phoneticPr fontId="2" type="noConversion"/>
  </si>
  <si>
    <t>醫學系</t>
  </si>
  <si>
    <t>醫
學
院</t>
    <phoneticPr fontId="2" type="noConversion"/>
  </si>
  <si>
    <t>人
社
院</t>
    <phoneticPr fontId="2" type="noConversion"/>
  </si>
  <si>
    <t>社工</t>
    <phoneticPr fontId="2" type="noConversion"/>
  </si>
  <si>
    <t>人發</t>
    <phoneticPr fontId="2" type="noConversion"/>
  </si>
  <si>
    <t>宗教</t>
    <phoneticPr fontId="2" type="noConversion"/>
  </si>
  <si>
    <t>東語</t>
    <phoneticPr fontId="2" type="noConversion"/>
  </si>
  <si>
    <t>英美</t>
    <phoneticPr fontId="2" type="noConversion"/>
  </si>
  <si>
    <t>教研</t>
    <phoneticPr fontId="2" type="noConversion"/>
  </si>
  <si>
    <t>傳播</t>
    <phoneticPr fontId="2" type="noConversion"/>
  </si>
  <si>
    <t>兒家</t>
    <phoneticPr fontId="2" type="noConversion"/>
  </si>
  <si>
    <t>通識中心</t>
    <phoneticPr fontId="2" type="noConversion"/>
  </si>
  <si>
    <t>東語圖書</t>
    <phoneticPr fontId="2" type="noConversion"/>
  </si>
  <si>
    <t>西語圖書</t>
    <phoneticPr fontId="2" type="noConversion"/>
  </si>
  <si>
    <t>東語視聽</t>
    <phoneticPr fontId="2" type="noConversion"/>
  </si>
  <si>
    <t>西語視聽</t>
    <phoneticPr fontId="2" type="noConversion"/>
  </si>
  <si>
    <t>圖書小計</t>
    <phoneticPr fontId="2" type="noConversion"/>
  </si>
  <si>
    <t>視聽小計</t>
    <phoneticPr fontId="2" type="noConversion"/>
  </si>
  <si>
    <t>生技368</t>
    <phoneticPr fontId="2" type="noConversion"/>
  </si>
  <si>
    <t>細胞論364</t>
    <phoneticPr fontId="2" type="noConversion"/>
  </si>
  <si>
    <t>醫學
/醫科
/物治</t>
    <phoneticPr fontId="2" type="noConversion"/>
  </si>
  <si>
    <t>生科
/分遺</t>
    <phoneticPr fontId="2" type="noConversion"/>
  </si>
  <si>
    <t>後中醫</t>
    <phoneticPr fontId="2" type="noConversion"/>
  </si>
  <si>
    <t>精神醫學415.95</t>
    <phoneticPr fontId="2" type="noConversion"/>
  </si>
  <si>
    <t>生物資訊361</t>
    <phoneticPr fontId="2" type="noConversion"/>
  </si>
  <si>
    <t>醫學科學研究所</t>
    <phoneticPr fontId="2" type="noConversion"/>
  </si>
  <si>
    <t>學士後中醫學系</t>
  </si>
  <si>
    <t>醫學系藥理暨毒理學 碩士班/博士班</t>
    <phoneticPr fontId="2" type="noConversion"/>
  </si>
  <si>
    <t>生命科學系(含碩士班)</t>
    <phoneticPr fontId="2" type="noConversion"/>
  </si>
  <si>
    <t>分子生物暨人類遺傳學系(含碩士班)</t>
    <phoneticPr fontId="2" type="noConversion"/>
  </si>
  <si>
    <t>護理學系(含碩士班)</t>
    <phoneticPr fontId="2" type="noConversion"/>
  </si>
  <si>
    <t>公共衛生學系(含碩士班)</t>
    <phoneticPr fontId="2" type="noConversion"/>
  </si>
  <si>
    <t>醫學檢驗生物技術系 (含碩士班)</t>
    <phoneticPr fontId="2" type="noConversion"/>
  </si>
  <si>
    <t>醫學資訊學系(含碩士班)</t>
    <phoneticPr fontId="2" type="noConversion"/>
  </si>
  <si>
    <t>物理治療學系(含碩士班)</t>
    <phoneticPr fontId="2" type="noConversion"/>
  </si>
  <si>
    <t>社會工作學系(含碩士班)</t>
    <phoneticPr fontId="2" type="noConversion"/>
  </si>
  <si>
    <t>人類發展與心理學系(含碩士班)</t>
    <phoneticPr fontId="2" type="noConversion"/>
  </si>
  <si>
    <t>宗教與人文研究所</t>
    <phoneticPr fontId="2" type="noConversion"/>
  </si>
  <si>
    <t>東方語文學系(含碩士班)</t>
    <phoneticPr fontId="2" type="noConversion"/>
  </si>
  <si>
    <t>教育研究所+師資培育中心</t>
    <phoneticPr fontId="2" type="noConversion"/>
  </si>
  <si>
    <t>傳播學系(含碩士班)</t>
    <phoneticPr fontId="2" type="noConversion"/>
  </si>
  <si>
    <t>兒童發展與家庭教育學系</t>
    <phoneticPr fontId="2" type="noConversion"/>
  </si>
  <si>
    <t>生（化）醫學399</t>
    <phoneticPr fontId="2" type="noConversion"/>
  </si>
  <si>
    <t>東語類號已包含在36X-38X之中</t>
    <phoneticPr fontId="2" type="noConversion"/>
  </si>
  <si>
    <t>西語類號已包含在QS-QZ / W中</t>
    <phoneticPr fontId="2" type="noConversion"/>
  </si>
  <si>
    <t>西語無專屬類號</t>
    <phoneticPr fontId="2" type="noConversion"/>
  </si>
  <si>
    <t>西語類號已包含L中</t>
    <phoneticPr fontId="2" type="noConversion"/>
  </si>
  <si>
    <t>(統計系統:inspire)</t>
    <phoneticPr fontId="2" type="noConversion"/>
  </si>
  <si>
    <t>國際
學院</t>
    <phoneticPr fontId="2" type="noConversion"/>
  </si>
  <si>
    <t>商業與管理 49x</t>
  </si>
  <si>
    <t>統計51X</t>
  </si>
  <si>
    <t>經濟55X</t>
  </si>
  <si>
    <t>公共娛樂991</t>
  </si>
  <si>
    <t>旅行，觀光992</t>
  </si>
  <si>
    <r>
      <t>醫學</t>
    </r>
    <r>
      <rPr>
        <sz val="12"/>
        <rFont val="Times New Roman"/>
        <family val="1"/>
      </rPr>
      <t xml:space="preserve"> 41X</t>
    </r>
    <phoneticPr fontId="2" type="noConversion"/>
  </si>
  <si>
    <r>
      <t>心理學</t>
    </r>
    <r>
      <rPr>
        <sz val="12"/>
        <rFont val="Times New Roman"/>
        <family val="1"/>
      </rPr>
      <t xml:space="preserve"> 17X</t>
    </r>
    <phoneticPr fontId="2" type="noConversion"/>
  </si>
  <si>
    <r>
      <t>電腦與資訊技術</t>
    </r>
    <r>
      <rPr>
        <sz val="12"/>
        <rFont val="Times New Roman"/>
        <family val="1"/>
      </rPr>
      <t xml:space="preserve"> 312</t>
    </r>
    <phoneticPr fontId="2" type="noConversion"/>
  </si>
  <si>
    <r>
      <t>環境保護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生態學</t>
    </r>
    <r>
      <rPr>
        <sz val="12"/>
        <rFont val="Times New Roman"/>
        <family val="1"/>
      </rPr>
      <t>) 367</t>
    </r>
    <phoneticPr fontId="2" type="noConversion"/>
  </si>
  <si>
    <r>
      <t>環境保護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環境工程</t>
    </r>
    <r>
      <rPr>
        <sz val="12"/>
        <rFont val="Times New Roman"/>
        <family val="1"/>
      </rPr>
      <t>) 445</t>
    </r>
    <phoneticPr fontId="2" type="noConversion"/>
  </si>
  <si>
    <r>
      <t>中醫</t>
    </r>
    <r>
      <rPr>
        <sz val="12"/>
        <rFont val="Times New Roman"/>
        <family val="1"/>
      </rPr>
      <t xml:space="preserve"> 413-414</t>
    </r>
    <phoneticPr fontId="2" type="noConversion"/>
  </si>
  <si>
    <r>
      <t>生命科學</t>
    </r>
    <r>
      <rPr>
        <sz val="12"/>
        <rFont val="Times New Roman"/>
        <family val="1"/>
      </rPr>
      <t xml:space="preserve"> 36X-38X</t>
    </r>
    <phoneticPr fontId="2" type="noConversion"/>
  </si>
  <si>
    <r>
      <t>解剖學</t>
    </r>
    <r>
      <rPr>
        <sz val="12"/>
        <rFont val="Times New Roman"/>
        <family val="1"/>
      </rPr>
      <t xml:space="preserve"> 394</t>
    </r>
    <phoneticPr fontId="2" type="noConversion"/>
  </si>
  <si>
    <r>
      <t>組織型態</t>
    </r>
    <r>
      <rPr>
        <sz val="12"/>
        <rFont val="Times New Roman"/>
        <family val="1"/>
      </rPr>
      <t xml:space="preserve"> 395</t>
    </r>
    <phoneticPr fontId="2" type="noConversion"/>
  </si>
  <si>
    <r>
      <t>生理學</t>
    </r>
    <r>
      <rPr>
        <sz val="12"/>
        <rFont val="Times New Roman"/>
        <family val="1"/>
      </rPr>
      <t xml:space="preserve"> 397-398</t>
    </r>
    <phoneticPr fontId="2" type="noConversion"/>
  </si>
  <si>
    <r>
      <t>護理</t>
    </r>
    <r>
      <rPr>
        <sz val="12"/>
        <rFont val="Times New Roman"/>
        <family val="1"/>
      </rPr>
      <t xml:space="preserve"> 419</t>
    </r>
    <phoneticPr fontId="2" type="noConversion"/>
  </si>
  <si>
    <r>
      <t>公共衛生</t>
    </r>
    <r>
      <rPr>
        <sz val="12"/>
        <rFont val="Times New Roman"/>
        <family val="1"/>
      </rPr>
      <t xml:space="preserve"> 412</t>
    </r>
    <phoneticPr fontId="2" type="noConversion"/>
  </si>
  <si>
    <r>
      <t>社會學</t>
    </r>
    <r>
      <rPr>
        <sz val="12"/>
        <rFont val="Times New Roman"/>
        <family val="1"/>
      </rPr>
      <t xml:space="preserve"> 54X</t>
    </r>
    <phoneticPr fontId="2" type="noConversion"/>
  </si>
  <si>
    <r>
      <t>原住民特藏</t>
    </r>
    <r>
      <rPr>
        <sz val="12"/>
        <rFont val="Times New Roman"/>
        <family val="1"/>
      </rPr>
      <t>(A)</t>
    </r>
    <phoneticPr fontId="2" type="noConversion"/>
  </si>
  <si>
    <r>
      <t>化學</t>
    </r>
    <r>
      <rPr>
        <sz val="12"/>
        <rFont val="Times New Roman"/>
        <family val="1"/>
      </rPr>
      <t xml:space="preserve"> 34X</t>
    </r>
    <phoneticPr fontId="2" type="noConversion"/>
  </si>
  <si>
    <r>
      <t>數學電腦</t>
    </r>
    <r>
      <rPr>
        <sz val="12"/>
        <rFont val="Times New Roman"/>
        <family val="1"/>
      </rPr>
      <t>31x</t>
    </r>
    <phoneticPr fontId="2" type="noConversion"/>
  </si>
  <si>
    <r>
      <t>生（化）醫學</t>
    </r>
    <r>
      <rPr>
        <sz val="12"/>
        <rFont val="Times New Roman"/>
        <family val="1"/>
      </rPr>
      <t>399</t>
    </r>
    <phoneticPr fontId="2" type="noConversion"/>
  </si>
  <si>
    <r>
      <t>醫學資訊</t>
    </r>
    <r>
      <rPr>
        <sz val="12"/>
        <rFont val="Times New Roman"/>
        <family val="1"/>
      </rPr>
      <t xml:space="preserve"> 410</t>
    </r>
    <phoneticPr fontId="2" type="noConversion"/>
  </si>
  <si>
    <r>
      <t>電子電機工程</t>
    </r>
    <r>
      <rPr>
        <sz val="12"/>
        <rFont val="Times New Roman"/>
        <family val="1"/>
      </rPr>
      <t>44x - 47x</t>
    </r>
    <phoneticPr fontId="2" type="noConversion"/>
  </si>
  <si>
    <r>
      <rPr>
        <sz val="12"/>
        <rFont val="細明體"/>
        <family val="3"/>
        <charset val="136"/>
      </rPr>
      <t>藥毒物學</t>
    </r>
    <r>
      <rPr>
        <sz val="12"/>
        <rFont val="Times New Roman"/>
        <family val="1"/>
      </rPr>
      <t>(418)</t>
    </r>
    <phoneticPr fontId="2" type="noConversion"/>
  </si>
  <si>
    <r>
      <t>醫學</t>
    </r>
    <r>
      <rPr>
        <sz val="12"/>
        <rFont val="Times New Roman"/>
        <family val="1"/>
      </rPr>
      <t>41x</t>
    </r>
    <phoneticPr fontId="2" type="noConversion"/>
  </si>
  <si>
    <r>
      <t>人類學</t>
    </r>
    <r>
      <rPr>
        <sz val="12"/>
        <rFont val="Times New Roman"/>
        <family val="1"/>
      </rPr>
      <t xml:space="preserve"> 390-392</t>
    </r>
    <phoneticPr fontId="2" type="noConversion"/>
  </si>
  <si>
    <r>
      <t>考古學</t>
    </r>
    <r>
      <rPr>
        <sz val="12"/>
        <rFont val="Times New Roman"/>
        <family val="1"/>
      </rPr>
      <t xml:space="preserve"> 79X</t>
    </r>
    <phoneticPr fontId="2" type="noConversion"/>
  </si>
  <si>
    <r>
      <t>民族學</t>
    </r>
    <r>
      <rPr>
        <sz val="12"/>
        <rFont val="Times New Roman"/>
        <family val="1"/>
      </rPr>
      <t xml:space="preserve"> 535-539</t>
    </r>
    <phoneticPr fontId="2" type="noConversion"/>
  </si>
  <si>
    <r>
      <t>宗教　</t>
    </r>
    <r>
      <rPr>
        <sz val="12"/>
        <rFont val="Times New Roman"/>
        <family val="1"/>
      </rPr>
      <t>2XX</t>
    </r>
    <phoneticPr fontId="2" type="noConversion"/>
  </si>
  <si>
    <r>
      <t>心理與哲學　</t>
    </r>
    <r>
      <rPr>
        <sz val="12"/>
        <rFont val="Times New Roman"/>
        <family val="1"/>
      </rPr>
      <t>1XX</t>
    </r>
    <phoneticPr fontId="2" type="noConversion"/>
  </si>
  <si>
    <r>
      <t>語言與文學　</t>
    </r>
    <r>
      <rPr>
        <sz val="12"/>
        <rFont val="Times New Roman"/>
        <family val="1"/>
      </rPr>
      <t>8XX</t>
    </r>
    <phoneticPr fontId="2" type="noConversion"/>
  </si>
  <si>
    <r>
      <t>哲學與心理學　</t>
    </r>
    <r>
      <rPr>
        <sz val="12"/>
        <rFont val="Times New Roman"/>
        <family val="1"/>
      </rPr>
      <t>1XX</t>
    </r>
    <phoneticPr fontId="2" type="noConversion"/>
  </si>
  <si>
    <r>
      <t>社會學　</t>
    </r>
    <r>
      <rPr>
        <sz val="12"/>
        <rFont val="Times New Roman"/>
        <family val="1"/>
      </rPr>
      <t>54X</t>
    </r>
    <phoneticPr fontId="2" type="noConversion"/>
  </si>
  <si>
    <r>
      <t>教育　</t>
    </r>
    <r>
      <rPr>
        <sz val="12"/>
        <rFont val="Times New Roman"/>
        <family val="1"/>
      </rPr>
      <t>52X</t>
    </r>
    <phoneticPr fontId="2" type="noConversion"/>
  </si>
  <si>
    <r>
      <t>商業與管理</t>
    </r>
    <r>
      <rPr>
        <sz val="12"/>
        <rFont val="Times New Roman"/>
        <family val="1"/>
      </rPr>
      <t xml:space="preserve"> 49x</t>
    </r>
    <phoneticPr fontId="2" type="noConversion"/>
  </si>
  <si>
    <r>
      <t>藝術　</t>
    </r>
    <r>
      <rPr>
        <sz val="12"/>
        <rFont val="Times New Roman"/>
        <family val="1"/>
      </rPr>
      <t>9XX</t>
    </r>
    <phoneticPr fontId="2" type="noConversion"/>
  </si>
  <si>
    <r>
      <t>傳記與歷史　</t>
    </r>
    <r>
      <rPr>
        <sz val="12"/>
        <rFont val="Times New Roman"/>
        <family val="1"/>
      </rPr>
      <t>6XX-7XX</t>
    </r>
    <phoneticPr fontId="2" type="noConversion"/>
  </si>
  <si>
    <r>
      <t>英美語言　</t>
    </r>
    <r>
      <rPr>
        <sz val="12"/>
        <rFont val="Times New Roman"/>
        <family val="1"/>
      </rPr>
      <t>805</t>
    </r>
    <phoneticPr fontId="2" type="noConversion"/>
  </si>
  <si>
    <r>
      <t>英美文學　</t>
    </r>
    <r>
      <rPr>
        <sz val="12"/>
        <rFont val="Times New Roman"/>
        <family val="1"/>
      </rPr>
      <t>870-874</t>
    </r>
    <phoneticPr fontId="2" type="noConversion"/>
  </si>
  <si>
    <r>
      <t>新聞　</t>
    </r>
    <r>
      <rPr>
        <sz val="12"/>
        <rFont val="Times New Roman"/>
        <family val="1"/>
      </rPr>
      <t>89X</t>
    </r>
    <phoneticPr fontId="2" type="noConversion"/>
  </si>
  <si>
    <r>
      <t>兒童文學　</t>
    </r>
    <r>
      <rPr>
        <sz val="12"/>
        <rFont val="Times New Roman"/>
        <family val="1"/>
      </rPr>
      <t>859</t>
    </r>
    <phoneticPr fontId="2" type="noConversion"/>
  </si>
  <si>
    <r>
      <t>家庭　</t>
    </r>
    <r>
      <rPr>
        <sz val="12"/>
        <rFont val="Times New Roman"/>
        <family val="1"/>
      </rPr>
      <t>544</t>
    </r>
    <phoneticPr fontId="2" type="noConversion"/>
  </si>
  <si>
    <r>
      <t>幼兒教育　</t>
    </r>
    <r>
      <rPr>
        <sz val="12"/>
        <rFont val="Times New Roman"/>
        <family val="1"/>
      </rPr>
      <t>523</t>
    </r>
    <phoneticPr fontId="2" type="noConversion"/>
  </si>
  <si>
    <r>
      <t>家庭教育　</t>
    </r>
    <r>
      <rPr>
        <sz val="12"/>
        <rFont val="Times New Roman"/>
        <family val="1"/>
      </rPr>
      <t>528</t>
    </r>
    <phoneticPr fontId="2" type="noConversion"/>
  </si>
  <si>
    <r>
      <t>地球科學與地質學　</t>
    </r>
    <r>
      <rPr>
        <sz val="12"/>
        <rFont val="Times New Roman"/>
        <family val="1"/>
      </rPr>
      <t>35X</t>
    </r>
    <phoneticPr fontId="2" type="noConversion"/>
  </si>
  <si>
    <r>
      <t>物理學　</t>
    </r>
    <r>
      <rPr>
        <sz val="12"/>
        <rFont val="Times New Roman"/>
        <family val="1"/>
      </rPr>
      <t>33X</t>
    </r>
    <phoneticPr fontId="2" type="noConversion"/>
  </si>
  <si>
    <r>
      <t>天文學　</t>
    </r>
    <r>
      <rPr>
        <sz val="12"/>
        <rFont val="Times New Roman"/>
        <family val="1"/>
      </rPr>
      <t>32X</t>
    </r>
    <phoneticPr fontId="2" type="noConversion"/>
  </si>
  <si>
    <r>
      <t>法律　</t>
    </r>
    <r>
      <rPr>
        <sz val="12"/>
        <rFont val="Times New Roman"/>
        <family val="1"/>
      </rPr>
      <t>58X</t>
    </r>
    <phoneticPr fontId="2" type="noConversion"/>
  </si>
  <si>
    <t>BF-BJ</t>
  </si>
  <si>
    <t>QA</t>
  </si>
  <si>
    <t>TD</t>
  </si>
  <si>
    <t>GE</t>
  </si>
  <si>
    <t>QH- QL/ GF</t>
  </si>
  <si>
    <t>QU</t>
  </si>
  <si>
    <t>QD415-437</t>
  </si>
  <si>
    <t>QS</t>
  </si>
  <si>
    <t>QT</t>
  </si>
  <si>
    <t>WY</t>
  </si>
  <si>
    <t>WA</t>
  </si>
  <si>
    <t>QH -QL/ GF</t>
  </si>
  <si>
    <t>WM</t>
  </si>
  <si>
    <t>原住民特藏(A)</t>
  </si>
  <si>
    <t>QD</t>
  </si>
  <si>
    <t>QH</t>
  </si>
  <si>
    <t>W1-925</t>
  </si>
  <si>
    <t>T</t>
  </si>
  <si>
    <t>QV</t>
  </si>
  <si>
    <t>GF-GN</t>
  </si>
  <si>
    <t>CC</t>
  </si>
  <si>
    <t>GR</t>
  </si>
  <si>
    <t>BL-BX</t>
  </si>
  <si>
    <t>B-BJ</t>
  </si>
  <si>
    <t>P</t>
  </si>
  <si>
    <t>L</t>
  </si>
  <si>
    <t>HA-HJ</t>
  </si>
  <si>
    <t>M / N / GV</t>
  </si>
  <si>
    <t>C- F</t>
  </si>
  <si>
    <t>PE</t>
  </si>
  <si>
    <t>PR-PS</t>
  </si>
  <si>
    <t>西語無專屬類號</t>
    <phoneticPr fontId="2" type="noConversion"/>
  </si>
  <si>
    <t>西語無專屬類號</t>
    <phoneticPr fontId="2" type="noConversion"/>
  </si>
  <si>
    <t>H1-99</t>
  </si>
  <si>
    <t>P-PB</t>
  </si>
  <si>
    <t>W84</t>
  </si>
  <si>
    <t>PZ</t>
  </si>
  <si>
    <t>HQ</t>
  </si>
  <si>
    <t>C-F</t>
  </si>
  <si>
    <t>QE</t>
  </si>
  <si>
    <t>QC</t>
  </si>
  <si>
    <t>QB</t>
  </si>
  <si>
    <t>K</t>
  </si>
  <si>
    <t>生醫碩</t>
    <phoneticPr fontId="2" type="noConversion"/>
  </si>
  <si>
    <t>國服</t>
    <phoneticPr fontId="2" type="noConversion"/>
  </si>
  <si>
    <t>110'合併(統計生化. 生理.解剖. 微免等類別)</t>
  </si>
  <si>
    <t>統計範圍: 當年度8月1日至下一年度7月31日</t>
    <phoneticPr fontId="2" type="noConversion"/>
  </si>
  <si>
    <t>醫學系生物醫學碩士班</t>
    <phoneticPr fontId="2" type="noConversion"/>
  </si>
  <si>
    <t>國際服務產業管理學士學位學程</t>
    <phoneticPr fontId="2" type="noConversion"/>
  </si>
  <si>
    <t>國際數位媒體科技學士學位學程</t>
    <phoneticPr fontId="2" type="noConversion"/>
  </si>
  <si>
    <t>英美語文學系</t>
    <phoneticPr fontId="2" type="noConversion"/>
  </si>
  <si>
    <t>BF-BJ</t>
    <phoneticPr fontId="2" type="noConversion"/>
  </si>
  <si>
    <t>HA-HJ</t>
    <phoneticPr fontId="2" type="noConversion"/>
  </si>
  <si>
    <t>心理學總論  170</t>
    <phoneticPr fontId="10" type="noConversion"/>
  </si>
  <si>
    <t>心理學各論  176</t>
  </si>
  <si>
    <t>心理測驗  179</t>
  </si>
  <si>
    <t>美學總論  180</t>
  </si>
  <si>
    <t>商品學；市場學   496</t>
  </si>
  <si>
    <t>廣告   497</t>
  </si>
  <si>
    <t>新聞學總論  890</t>
  </si>
  <si>
    <t>編輯  893</t>
  </si>
  <si>
    <t>採訪及寫作   896</t>
  </si>
  <si>
    <t>攝影  95X</t>
  </si>
  <si>
    <t>國媒</t>
    <phoneticPr fontId="2" type="noConversion"/>
  </si>
  <si>
    <t>BF-BJ</t>
    <phoneticPr fontId="10" type="noConversion"/>
  </si>
  <si>
    <t>西語類號已包含BF-BJ中</t>
    <phoneticPr fontId="2" type="noConversion"/>
  </si>
  <si>
    <t>BH</t>
    <phoneticPr fontId="10" type="noConversion"/>
  </si>
  <si>
    <t>HA-HJ</t>
    <phoneticPr fontId="10" type="noConversion"/>
  </si>
  <si>
    <t>TR</t>
    <phoneticPr fontId="10" type="noConversion"/>
  </si>
  <si>
    <t>西語類號已包含HA-HJ中</t>
    <phoneticPr fontId="2" type="noConversion"/>
  </si>
  <si>
    <t>西語類號已包含P-PB中</t>
    <phoneticPr fontId="2" type="noConversion"/>
  </si>
  <si>
    <t>東語已包含在36X-38X ; 西語無專屬類號</t>
    <phoneticPr fontId="2" type="noConversion"/>
  </si>
  <si>
    <t>東語已包含在36X-38X</t>
    <phoneticPr fontId="2" type="noConversion"/>
  </si>
  <si>
    <t>取自網頁統計</t>
    <phoneticPr fontId="2" type="noConversion"/>
  </si>
  <si>
    <t>臨床藥學研究所</t>
    <phoneticPr fontId="2" type="noConversion"/>
  </si>
  <si>
    <t>採用醫學系藥毒毒所數據</t>
    <phoneticPr fontId="2" type="noConversion"/>
  </si>
  <si>
    <t>藥毒/臨藥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</si>
</sst>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1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9"/>
      <color indexed="81"/>
      <name val="新細明體"/>
      <family val="1"/>
      <charset val="136"/>
    </font>
    <font>
      <b/>
      <sz val="9"/>
      <color indexed="81"/>
      <name val="新細明體"/>
      <family val="1"/>
      <charset val="136"/>
    </font>
    <font>
      <sz val="12"/>
      <name val="細明體"/>
      <family val="3"/>
      <charset val="136"/>
    </font>
    <font>
      <sz val="12"/>
      <name val="新細明體"/>
      <family val="1"/>
      <charset val="136"/>
    </font>
    <font>
      <sz val="10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9"/>
      <name val="新細明體"/>
      <family val="2"/>
      <charset val="136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Fill="1" applyAlignment="1">
      <alignment vertical="top"/>
    </xf>
    <xf numFmtId="0" fontId="3" fillId="0" borderId="1" xfId="0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right" vertical="top"/>
    </xf>
    <xf numFmtId="0" fontId="0" fillId="0" borderId="0" xfId="0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top" wrapText="1"/>
    </xf>
    <xf numFmtId="0" fontId="8" fillId="0" borderId="0" xfId="0" applyFont="1"/>
    <xf numFmtId="0" fontId="8" fillId="2" borderId="1" xfId="0" applyFont="1" applyFill="1" applyBorder="1"/>
    <xf numFmtId="0" fontId="1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vertical="top"/>
    </xf>
    <xf numFmtId="0" fontId="8" fillId="0" borderId="6" xfId="0" applyFont="1" applyBorder="1"/>
    <xf numFmtId="0" fontId="8" fillId="0" borderId="7" xfId="0" applyFont="1" applyBorder="1"/>
    <xf numFmtId="0" fontId="8" fillId="3" borderId="8" xfId="0" applyFont="1" applyFill="1" applyBorder="1"/>
    <xf numFmtId="0" fontId="8" fillId="4" borderId="8" xfId="0" applyFont="1" applyFill="1" applyBorder="1"/>
    <xf numFmtId="0" fontId="3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/>
    <xf numFmtId="0" fontId="9" fillId="0" borderId="0" xfId="0" applyFont="1" applyFill="1" applyAlignment="1">
      <alignment horizontal="right"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 vertical="top"/>
    </xf>
    <xf numFmtId="176" fontId="8" fillId="0" borderId="9" xfId="0" applyNumberFormat="1" applyFont="1" applyBorder="1"/>
    <xf numFmtId="176" fontId="8" fillId="0" borderId="10" xfId="0" applyNumberFormat="1" applyFont="1" applyBorder="1"/>
    <xf numFmtId="176" fontId="8" fillId="3" borderId="11" xfId="0" applyNumberFormat="1" applyFont="1" applyFill="1" applyBorder="1"/>
    <xf numFmtId="176" fontId="8" fillId="4" borderId="11" xfId="0" applyNumberFormat="1" applyFont="1" applyFill="1" applyBorder="1"/>
    <xf numFmtId="176" fontId="8" fillId="2" borderId="12" xfId="0" applyNumberFormat="1" applyFont="1" applyFill="1" applyBorder="1"/>
    <xf numFmtId="176" fontId="8" fillId="2" borderId="13" xfId="0" applyNumberFormat="1" applyFont="1" applyFill="1" applyBorder="1"/>
    <xf numFmtId="0" fontId="0" fillId="0" borderId="1" xfId="0" applyFont="1" applyFill="1" applyBorder="1" applyAlignment="1">
      <alignment horizontal="right"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right" vertical="top"/>
    </xf>
    <xf numFmtId="0" fontId="0" fillId="0" borderId="3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/>
    </xf>
    <xf numFmtId="0" fontId="0" fillId="5" borderId="1" xfId="0" applyFont="1" applyFill="1" applyBorder="1" applyAlignment="1">
      <alignment vertical="top"/>
    </xf>
    <xf numFmtId="0" fontId="0" fillId="6" borderId="1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right" vertical="top"/>
    </xf>
    <xf numFmtId="0" fontId="8" fillId="0" borderId="4" xfId="0" applyFont="1" applyBorder="1"/>
    <xf numFmtId="176" fontId="8" fillId="3" borderId="14" xfId="0" applyNumberFormat="1" applyFont="1" applyFill="1" applyBorder="1"/>
    <xf numFmtId="176" fontId="8" fillId="4" borderId="14" xfId="0" applyNumberFormat="1" applyFont="1" applyFill="1" applyBorder="1"/>
    <xf numFmtId="0" fontId="8" fillId="0" borderId="5" xfId="0" applyFont="1" applyBorder="1"/>
    <xf numFmtId="176" fontId="8" fillId="0" borderId="15" xfId="0" applyNumberFormat="1" applyFont="1" applyBorder="1"/>
    <xf numFmtId="176" fontId="8" fillId="0" borderId="16" xfId="0" applyNumberFormat="1" applyFont="1" applyBorder="1"/>
    <xf numFmtId="0" fontId="0" fillId="5" borderId="1" xfId="0" applyFill="1" applyBorder="1" applyAlignment="1">
      <alignment vertical="top"/>
    </xf>
    <xf numFmtId="0" fontId="3" fillId="0" borderId="1" xfId="0" applyFont="1" applyFill="1" applyBorder="1" applyAlignment="1">
      <alignment horizontal="left" vertical="top"/>
    </xf>
    <xf numFmtId="0" fontId="0" fillId="5" borderId="4" xfId="0" applyFill="1" applyBorder="1" applyAlignment="1">
      <alignment horizontal="left" vertical="top"/>
    </xf>
    <xf numFmtId="0" fontId="0" fillId="5" borderId="2" xfId="0" applyFill="1" applyBorder="1" applyAlignment="1">
      <alignment horizontal="left" vertical="top"/>
    </xf>
    <xf numFmtId="176" fontId="8" fillId="0" borderId="17" xfId="0" applyNumberFormat="1" applyFont="1" applyBorder="1"/>
    <xf numFmtId="176" fontId="8" fillId="3" borderId="18" xfId="0" applyNumberFormat="1" applyFont="1" applyFill="1" applyBorder="1"/>
    <xf numFmtId="176" fontId="8" fillId="4" borderId="18" xfId="0" applyNumberFormat="1" applyFont="1" applyFill="1" applyBorder="1"/>
    <xf numFmtId="0" fontId="8" fillId="0" borderId="4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0" fillId="0" borderId="2" xfId="0" applyBorder="1" applyAlignment="1"/>
    <xf numFmtId="0" fontId="0" fillId="0" borderId="5" xfId="0" applyBorder="1" applyAlignment="1"/>
    <xf numFmtId="0" fontId="8" fillId="0" borderId="4" xfId="0" applyFont="1" applyBorder="1" applyAlignment="1">
      <alignment wrapText="1"/>
    </xf>
    <xf numFmtId="0" fontId="8" fillId="0" borderId="2" xfId="0" applyFont="1" applyBorder="1" applyAlignment="1"/>
    <xf numFmtId="0" fontId="8" fillId="0" borderId="5" xfId="0" applyFont="1" applyBorder="1" applyAlignment="1"/>
    <xf numFmtId="0" fontId="0" fillId="0" borderId="5" xfId="0" applyBorder="1" applyAlignment="1">
      <alignment vertical="center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view="pageBreakPreview" topLeftCell="A7" zoomScale="115" zoomScaleNormal="100" zoomScaleSheetLayoutView="115" workbookViewId="0">
      <selection activeCell="G20" sqref="G20"/>
    </sheetView>
  </sheetViews>
  <sheetFormatPr defaultRowHeight="14.25" x14ac:dyDescent="0.25"/>
  <cols>
    <col min="1" max="1" width="4.625" style="11" customWidth="1"/>
    <col min="2" max="2" width="27.125" style="11" customWidth="1"/>
    <col min="3" max="8" width="9" style="11"/>
    <col min="9" max="9" width="13.125" style="11" customWidth="1"/>
    <col min="10" max="16384" width="9" style="11"/>
  </cols>
  <sheetData>
    <row r="1" spans="1:9" x14ac:dyDescent="0.25">
      <c r="A1" s="11" t="s">
        <v>160</v>
      </c>
    </row>
    <row r="2" spans="1:9" x14ac:dyDescent="0.25">
      <c r="A2" s="8" t="s">
        <v>8</v>
      </c>
      <c r="B2" s="8"/>
      <c r="C2" s="15" t="s">
        <v>28</v>
      </c>
      <c r="D2" s="16" t="s">
        <v>29</v>
      </c>
      <c r="E2" s="17" t="s">
        <v>32</v>
      </c>
      <c r="F2" s="15" t="s">
        <v>30</v>
      </c>
      <c r="G2" s="16" t="s">
        <v>31</v>
      </c>
      <c r="H2" s="18" t="s">
        <v>33</v>
      </c>
      <c r="I2" s="8" t="s">
        <v>2</v>
      </c>
    </row>
    <row r="3" spans="1:9" ht="14.25" customHeight="1" x14ac:dyDescent="0.25">
      <c r="A3" s="55" t="s">
        <v>17</v>
      </c>
      <c r="B3" s="8" t="s">
        <v>16</v>
      </c>
      <c r="C3" s="24">
        <f>SUM(細項!C4:C8)</f>
        <v>54010</v>
      </c>
      <c r="D3" s="25">
        <f>SUM(細項!F4:F8)</f>
        <v>80986</v>
      </c>
      <c r="E3" s="26">
        <f>SUM(C3:D3)</f>
        <v>134996</v>
      </c>
      <c r="F3" s="24">
        <f>SUM(細項!D4:D8)</f>
        <v>2452</v>
      </c>
      <c r="G3" s="25">
        <f>SUM(細項!G4:G8)</f>
        <v>1551</v>
      </c>
      <c r="H3" s="27">
        <f t="shared" ref="H3:H26" si="0">SUM(F3:G3)</f>
        <v>4003</v>
      </c>
      <c r="I3" s="8"/>
    </row>
    <row r="4" spans="1:9" ht="14.25" customHeight="1" x14ac:dyDescent="0.25">
      <c r="A4" s="57"/>
      <c r="B4" s="8" t="s">
        <v>161</v>
      </c>
      <c r="C4" s="24">
        <f>SUM(細項!C10:C17)</f>
        <v>41368</v>
      </c>
      <c r="D4" s="25">
        <f>SUM(細項!F10:F17)</f>
        <v>62374</v>
      </c>
      <c r="E4" s="26">
        <f>SUM(C4:D4)</f>
        <v>103742</v>
      </c>
      <c r="F4" s="24">
        <f>SUM(細項!D10:D17)</f>
        <v>2732</v>
      </c>
      <c r="G4" s="25">
        <f>SUM(細項!G10:G17)</f>
        <v>1627</v>
      </c>
      <c r="H4" s="27">
        <f>SUM(F4:G4)</f>
        <v>4359</v>
      </c>
      <c r="I4" s="8" t="s">
        <v>159</v>
      </c>
    </row>
    <row r="5" spans="1:9" x14ac:dyDescent="0.25">
      <c r="A5" s="57"/>
      <c r="B5" s="8" t="s">
        <v>43</v>
      </c>
      <c r="C5" s="24">
        <f>SUM(細項!C35:C36)</f>
        <v>3081</v>
      </c>
      <c r="D5" s="25">
        <f>SUM(細項!F35:F36)</f>
        <v>4703</v>
      </c>
      <c r="E5" s="26">
        <f>SUM(C5:D5)</f>
        <v>7784</v>
      </c>
      <c r="F5" s="24">
        <f>SUM(細項!D35:D36)</f>
        <v>53</v>
      </c>
      <c r="G5" s="25">
        <f>SUM(細項!G35:G36)</f>
        <v>23</v>
      </c>
      <c r="H5" s="27">
        <f>SUM(F5:G5)</f>
        <v>76</v>
      </c>
      <c r="I5" s="8"/>
    </row>
    <row r="6" spans="1:9" x14ac:dyDescent="0.25">
      <c r="A6" s="57"/>
      <c r="B6" s="9" t="s">
        <v>41</v>
      </c>
      <c r="C6" s="24">
        <f>SUM(細項!C4:C8)</f>
        <v>54010</v>
      </c>
      <c r="D6" s="25">
        <f>SUM(細項!F5:F9)</f>
        <v>80986</v>
      </c>
      <c r="E6" s="26">
        <f t="shared" ref="E6:E26" si="1">SUM(C6:D6)</f>
        <v>134996</v>
      </c>
      <c r="F6" s="24">
        <f>SUM(細項!D4:D8)</f>
        <v>2452</v>
      </c>
      <c r="G6" s="25">
        <f>SUM(細項!G5:G9)</f>
        <v>1551</v>
      </c>
      <c r="H6" s="27">
        <f t="shared" si="0"/>
        <v>4003</v>
      </c>
      <c r="I6" s="8" t="s">
        <v>10</v>
      </c>
    </row>
    <row r="7" spans="1:9" x14ac:dyDescent="0.25">
      <c r="A7" s="57"/>
      <c r="B7" s="9" t="s">
        <v>188</v>
      </c>
      <c r="C7" s="24">
        <f>SUM(細項!C35:C36)</f>
        <v>3081</v>
      </c>
      <c r="D7" s="25">
        <f>SUM(細項!F35:F36)</f>
        <v>4703</v>
      </c>
      <c r="E7" s="26">
        <f>SUM(C7:D7)</f>
        <v>7784</v>
      </c>
      <c r="F7" s="24">
        <f>SUM(細項!D35:D36)</f>
        <v>53</v>
      </c>
      <c r="G7" s="25">
        <f>SUM(細項!G35:G36)</f>
        <v>23</v>
      </c>
      <c r="H7" s="27">
        <f>SUM(F7:G7)</f>
        <v>76</v>
      </c>
      <c r="I7" s="8" t="s">
        <v>189</v>
      </c>
    </row>
    <row r="8" spans="1:9" x14ac:dyDescent="0.25">
      <c r="A8" s="56"/>
      <c r="B8" s="9" t="s">
        <v>42</v>
      </c>
      <c r="C8" s="24">
        <f>細項!C9</f>
        <v>9742</v>
      </c>
      <c r="D8" s="25">
        <f>細項!F9</f>
        <v>54626</v>
      </c>
      <c r="E8" s="26">
        <f t="shared" si="1"/>
        <v>64368</v>
      </c>
      <c r="F8" s="24">
        <f>細項!D9</f>
        <v>246</v>
      </c>
      <c r="G8" s="25">
        <f>細項!G9</f>
        <v>1463</v>
      </c>
      <c r="H8" s="27">
        <f t="shared" si="0"/>
        <v>1709</v>
      </c>
      <c r="I8" s="8"/>
    </row>
    <row r="9" spans="1:9" x14ac:dyDescent="0.25">
      <c r="A9" s="56"/>
      <c r="B9" s="8" t="s">
        <v>46</v>
      </c>
      <c r="C9" s="24">
        <f>(細項!C18)</f>
        <v>3978</v>
      </c>
      <c r="D9" s="25">
        <f>細項!F18</f>
        <v>2735</v>
      </c>
      <c r="E9" s="26">
        <f t="shared" si="1"/>
        <v>6713</v>
      </c>
      <c r="F9" s="24">
        <f>細項!D18</f>
        <v>247</v>
      </c>
      <c r="G9" s="25">
        <f>細項!G18</f>
        <v>117</v>
      </c>
      <c r="H9" s="27">
        <f t="shared" si="0"/>
        <v>364</v>
      </c>
      <c r="I9" s="8"/>
    </row>
    <row r="10" spans="1:9" x14ac:dyDescent="0.25">
      <c r="A10" s="56"/>
      <c r="B10" s="8" t="s">
        <v>47</v>
      </c>
      <c r="C10" s="24">
        <f>SUM(細項!C19:C26)</f>
        <v>34880</v>
      </c>
      <c r="D10" s="25">
        <f>SUM(細項!F19:F26)</f>
        <v>35084</v>
      </c>
      <c r="E10" s="26">
        <f t="shared" si="1"/>
        <v>69964</v>
      </c>
      <c r="F10" s="24">
        <f>SUM(細項!D19:D26)</f>
        <v>2344</v>
      </c>
      <c r="G10" s="25">
        <f>SUM(細項!G19:G26)</f>
        <v>429</v>
      </c>
      <c r="H10" s="27">
        <f t="shared" si="0"/>
        <v>2773</v>
      </c>
      <c r="I10" s="8"/>
    </row>
    <row r="11" spans="1:9" x14ac:dyDescent="0.25">
      <c r="A11" s="56"/>
      <c r="B11" s="8" t="s">
        <v>48</v>
      </c>
      <c r="C11" s="24">
        <f>SUM(細項!C27:C29)</f>
        <v>40402</v>
      </c>
      <c r="D11" s="25">
        <f>SUM(細項!F27:F29)</f>
        <v>65191</v>
      </c>
      <c r="E11" s="26">
        <f t="shared" si="1"/>
        <v>105593</v>
      </c>
      <c r="F11" s="24">
        <f>SUM(細項!D27:D29)</f>
        <v>2590</v>
      </c>
      <c r="G11" s="25">
        <f>SUM(細項!G27:G29)</f>
        <v>1682</v>
      </c>
      <c r="H11" s="27">
        <f t="shared" si="0"/>
        <v>4272</v>
      </c>
      <c r="I11" s="8"/>
    </row>
    <row r="12" spans="1:9" x14ac:dyDescent="0.25">
      <c r="A12" s="56"/>
      <c r="B12" s="8" t="s">
        <v>49</v>
      </c>
      <c r="C12" s="24">
        <f>SUM(細項!C30:C34)</f>
        <v>17114</v>
      </c>
      <c r="D12" s="25">
        <f>SUM(細項!F30:F34)</f>
        <v>57934</v>
      </c>
      <c r="E12" s="26">
        <f t="shared" si="1"/>
        <v>75048</v>
      </c>
      <c r="F12" s="24">
        <f>SUM(細項!D30:D34)</f>
        <v>648</v>
      </c>
      <c r="G12" s="25">
        <f>SUM(細項!G30:G34)</f>
        <v>293</v>
      </c>
      <c r="H12" s="27">
        <f t="shared" si="0"/>
        <v>941</v>
      </c>
      <c r="I12" s="8"/>
    </row>
    <row r="13" spans="1:9" x14ac:dyDescent="0.25">
      <c r="A13" s="56"/>
      <c r="B13" s="10" t="s">
        <v>50</v>
      </c>
      <c r="C13" s="24">
        <f>SUM(細項!C4:C8)</f>
        <v>54010</v>
      </c>
      <c r="D13" s="25">
        <f>SUM(細項!F4:F8)</f>
        <v>80986</v>
      </c>
      <c r="E13" s="26">
        <f t="shared" si="1"/>
        <v>134996</v>
      </c>
      <c r="F13" s="24">
        <f>SUM(細項!D4:D8)</f>
        <v>2452</v>
      </c>
      <c r="G13" s="25">
        <f>SUM(細項!G4:G8)</f>
        <v>1551</v>
      </c>
      <c r="H13" s="27">
        <f t="shared" si="0"/>
        <v>4003</v>
      </c>
      <c r="I13" s="8" t="s">
        <v>10</v>
      </c>
    </row>
    <row r="14" spans="1:9" ht="14.25" customHeight="1" x14ac:dyDescent="0.25">
      <c r="A14" s="58"/>
      <c r="B14" s="8" t="s">
        <v>44</v>
      </c>
      <c r="C14" s="24">
        <f>SUM(細項!C37:C38)</f>
        <v>39510</v>
      </c>
      <c r="D14" s="25">
        <f>SUM(細項!F37:F38)</f>
        <v>62196</v>
      </c>
      <c r="E14" s="26">
        <f t="shared" si="1"/>
        <v>101706</v>
      </c>
      <c r="F14" s="24">
        <f>SUM(細項!D37:D38)</f>
        <v>2575</v>
      </c>
      <c r="G14" s="25">
        <f>SUM(細項!G37:G38)</f>
        <v>1627</v>
      </c>
      <c r="H14" s="27">
        <f t="shared" si="0"/>
        <v>4202</v>
      </c>
      <c r="I14" s="8"/>
    </row>
    <row r="15" spans="1:9" ht="14.25" customHeight="1" x14ac:dyDescent="0.25">
      <c r="A15" s="59"/>
      <c r="B15" s="8" t="s">
        <v>45</v>
      </c>
      <c r="C15" s="24">
        <f>SUM(細項!C37:C38)</f>
        <v>39510</v>
      </c>
      <c r="D15" s="25">
        <f>SUM(細項!F37:F38)</f>
        <v>62196</v>
      </c>
      <c r="E15" s="26">
        <f t="shared" si="1"/>
        <v>101706</v>
      </c>
      <c r="F15" s="24">
        <f>SUM(細項!D37:D38)</f>
        <v>2575</v>
      </c>
      <c r="G15" s="25">
        <f>SUM(細項!G37:G38)</f>
        <v>1627</v>
      </c>
      <c r="H15" s="27">
        <f t="shared" si="0"/>
        <v>4202</v>
      </c>
      <c r="I15" s="8"/>
    </row>
    <row r="16" spans="1:9" x14ac:dyDescent="0.25">
      <c r="A16" s="55" t="s">
        <v>18</v>
      </c>
      <c r="B16" s="8" t="s">
        <v>51</v>
      </c>
      <c r="C16" s="24">
        <f>SUM(細項!C39:C40)</f>
        <v>24907</v>
      </c>
      <c r="D16" s="25">
        <f>SUM(細項!F39:F40)</f>
        <v>18845</v>
      </c>
      <c r="E16" s="26">
        <f t="shared" si="1"/>
        <v>43752</v>
      </c>
      <c r="F16" s="24">
        <f>SUM(細項!D39:D40)</f>
        <v>1116</v>
      </c>
      <c r="G16" s="25">
        <f>SUM(細項!G39:G40)</f>
        <v>143</v>
      </c>
      <c r="H16" s="27">
        <f t="shared" si="0"/>
        <v>1259</v>
      </c>
      <c r="I16" s="8"/>
    </row>
    <row r="17" spans="1:9" x14ac:dyDescent="0.25">
      <c r="A17" s="56"/>
      <c r="B17" s="8" t="s">
        <v>52</v>
      </c>
      <c r="C17" s="24">
        <f>SUM(細項!C41:C50)</f>
        <v>51197</v>
      </c>
      <c r="D17" s="25">
        <f>SUM(細項!F41:F50)</f>
        <v>32494</v>
      </c>
      <c r="E17" s="26">
        <f t="shared" si="1"/>
        <v>83691</v>
      </c>
      <c r="F17" s="24">
        <f>SUM(細項!D41:D49)</f>
        <v>1978</v>
      </c>
      <c r="G17" s="25">
        <f>SUM(細項!G41:G49)</f>
        <v>241</v>
      </c>
      <c r="H17" s="27">
        <f t="shared" si="0"/>
        <v>2219</v>
      </c>
      <c r="I17" s="8"/>
    </row>
    <row r="18" spans="1:9" x14ac:dyDescent="0.25">
      <c r="A18" s="56"/>
      <c r="B18" s="8" t="s">
        <v>53</v>
      </c>
      <c r="C18" s="24">
        <f>SUM(細項!C51:C52)</f>
        <v>41520</v>
      </c>
      <c r="D18" s="25">
        <f>SUM(細項!F51:F52)</f>
        <v>4808</v>
      </c>
      <c r="E18" s="26">
        <f t="shared" si="1"/>
        <v>46328</v>
      </c>
      <c r="F18" s="24">
        <f>SUM(細項!D51:D52)</f>
        <v>1597</v>
      </c>
      <c r="G18" s="25">
        <f>SUM(細項!G51:G52)</f>
        <v>163</v>
      </c>
      <c r="H18" s="27">
        <f t="shared" si="0"/>
        <v>1760</v>
      </c>
      <c r="I18" s="8"/>
    </row>
    <row r="19" spans="1:9" x14ac:dyDescent="0.25">
      <c r="A19" s="56"/>
      <c r="B19" s="8" t="s">
        <v>54</v>
      </c>
      <c r="C19" s="24">
        <f>SUM(細項!C53:C60)</f>
        <v>194608</v>
      </c>
      <c r="D19" s="25">
        <f>SUM(細項!F53:F60)</f>
        <v>74546</v>
      </c>
      <c r="E19" s="26">
        <f t="shared" si="1"/>
        <v>269154</v>
      </c>
      <c r="F19" s="24">
        <f>SUM(細項!D53:D60)</f>
        <v>14771</v>
      </c>
      <c r="G19" s="25">
        <f>SUM(細項!G53:G60)</f>
        <v>1208</v>
      </c>
      <c r="H19" s="27">
        <f t="shared" si="0"/>
        <v>15979</v>
      </c>
      <c r="I19" s="8"/>
    </row>
    <row r="20" spans="1:9" ht="13.5" customHeight="1" x14ac:dyDescent="0.25">
      <c r="A20" s="55" t="s">
        <v>64</v>
      </c>
      <c r="B20" s="42" t="s">
        <v>162</v>
      </c>
      <c r="C20" s="24">
        <f>SUM(細項!C63:C67)</f>
        <v>19709</v>
      </c>
      <c r="D20" s="25">
        <f>SUM(細項!F63:F67)</f>
        <v>19274</v>
      </c>
      <c r="E20" s="26">
        <f>SUM(C20:D20)</f>
        <v>38983</v>
      </c>
      <c r="F20" s="24">
        <f>SUM(細項!D63:D67)</f>
        <v>530</v>
      </c>
      <c r="G20" s="25">
        <f>SUM(細項!G63:G67)</f>
        <v>60</v>
      </c>
      <c r="H20" s="27">
        <f>SUM(F20:G20)</f>
        <v>590</v>
      </c>
      <c r="I20" s="8"/>
    </row>
    <row r="21" spans="1:9" ht="13.5" customHeight="1" x14ac:dyDescent="0.25">
      <c r="A21" s="57"/>
      <c r="B21" s="8" t="s">
        <v>163</v>
      </c>
      <c r="C21" s="24">
        <f>SUM(細項!C68:C77)</f>
        <v>6878</v>
      </c>
      <c r="D21" s="52">
        <f>SUM(細項!D68:D77)</f>
        <v>208</v>
      </c>
      <c r="E21" s="43">
        <f>SUM(C21:D21)</f>
        <v>7086</v>
      </c>
      <c r="F21" s="24">
        <f>SUM(細項!D68:D77)</f>
        <v>208</v>
      </c>
      <c r="G21" s="52">
        <f>SUM(細項!G68:G77)</f>
        <v>143</v>
      </c>
      <c r="H21" s="44">
        <f>SUM(F21:G21)</f>
        <v>351</v>
      </c>
      <c r="I21" s="8"/>
    </row>
    <row r="22" spans="1:9" ht="13.5" customHeight="1" x14ac:dyDescent="0.25">
      <c r="A22" s="63"/>
      <c r="B22" s="8" t="s">
        <v>164</v>
      </c>
      <c r="C22" s="24">
        <f>SUM(細項!C61:C62)</f>
        <v>11970</v>
      </c>
      <c r="D22" s="25">
        <f>SUM(細項!F61:F62)</f>
        <v>7038</v>
      </c>
      <c r="E22" s="26">
        <f>SUM(C22:D22)</f>
        <v>19008</v>
      </c>
      <c r="F22" s="24">
        <f>SUM(細項!D61:D62)</f>
        <v>1758</v>
      </c>
      <c r="G22" s="25">
        <f>SUM(細項!G61:G62)</f>
        <v>208</v>
      </c>
      <c r="H22" s="27">
        <f>SUM(F22:G22)</f>
        <v>1966</v>
      </c>
      <c r="I22" s="8"/>
    </row>
    <row r="23" spans="1:9" x14ac:dyDescent="0.25">
      <c r="A23" s="60" t="s">
        <v>9</v>
      </c>
      <c r="B23" s="45" t="s">
        <v>55</v>
      </c>
      <c r="C23" s="46">
        <f>細項!C78</f>
        <v>16348</v>
      </c>
      <c r="D23" s="47">
        <f>細項!F78</f>
        <v>9417</v>
      </c>
      <c r="E23" s="26">
        <f t="shared" si="1"/>
        <v>25765</v>
      </c>
      <c r="F23" s="46">
        <f>細項!D78</f>
        <v>734</v>
      </c>
      <c r="G23" s="47">
        <f>細項!G78</f>
        <v>191</v>
      </c>
      <c r="H23" s="27">
        <f t="shared" si="0"/>
        <v>925</v>
      </c>
      <c r="I23" s="8"/>
    </row>
    <row r="24" spans="1:9" x14ac:dyDescent="0.25">
      <c r="A24" s="61"/>
      <c r="B24" s="8" t="s">
        <v>56</v>
      </c>
      <c r="C24" s="24">
        <f>SUM(細項!C79:C84)</f>
        <v>32901</v>
      </c>
      <c r="D24" s="25">
        <f>SUM(細項!F79:F84)</f>
        <v>29799</v>
      </c>
      <c r="E24" s="26">
        <f t="shared" si="1"/>
        <v>62700</v>
      </c>
      <c r="F24" s="24">
        <f>SUM(細項!D79:D84)</f>
        <v>1538</v>
      </c>
      <c r="G24" s="25">
        <f>SUM(細項!G79:G84)</f>
        <v>315</v>
      </c>
      <c r="H24" s="27">
        <f t="shared" si="0"/>
        <v>1853</v>
      </c>
      <c r="I24" s="8"/>
    </row>
    <row r="25" spans="1:9" x14ac:dyDescent="0.25">
      <c r="A25" s="62"/>
      <c r="B25" s="8" t="s">
        <v>57</v>
      </c>
      <c r="C25" s="24">
        <f>SUM(細項!C85:C89)</f>
        <v>23032</v>
      </c>
      <c r="D25" s="25">
        <f>SUM(細項!F85:F89)</f>
        <v>18627</v>
      </c>
      <c r="E25" s="26">
        <f t="shared" si="1"/>
        <v>41659</v>
      </c>
      <c r="F25" s="24">
        <f>SUM(細項!D85:D89)</f>
        <v>1122</v>
      </c>
      <c r="G25" s="25">
        <f>SUM(細項!G85:G89)</f>
        <v>411</v>
      </c>
      <c r="H25" s="27">
        <f t="shared" si="0"/>
        <v>1533</v>
      </c>
      <c r="I25" s="8"/>
    </row>
    <row r="26" spans="1:9" ht="15" thickBot="1" x14ac:dyDescent="0.3">
      <c r="B26" s="12" t="s">
        <v>11</v>
      </c>
      <c r="C26" s="28">
        <v>302934</v>
      </c>
      <c r="D26" s="29">
        <v>282653</v>
      </c>
      <c r="E26" s="53">
        <f t="shared" si="1"/>
        <v>585587</v>
      </c>
      <c r="F26" s="28">
        <v>19622</v>
      </c>
      <c r="G26" s="29">
        <v>2914</v>
      </c>
      <c r="H26" s="54">
        <f t="shared" si="0"/>
        <v>22536</v>
      </c>
      <c r="I26" s="8" t="s">
        <v>187</v>
      </c>
    </row>
  </sheetData>
  <mergeCells count="4">
    <mergeCell ref="A16:A19"/>
    <mergeCell ref="A3:A15"/>
    <mergeCell ref="A23:A25"/>
    <mergeCell ref="A20:A2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03"/>
  <sheetViews>
    <sheetView view="pageBreakPreview" zoomScaleNormal="85" zoomScaleSheetLayoutView="100" workbookViewId="0">
      <pane xSplit="1" ySplit="3" topLeftCell="B60" activePane="bottomRight" state="frozen"/>
      <selection pane="topRight" activeCell="B1" sqref="B1"/>
      <selection pane="bottomLeft" activeCell="A4" sqref="A4"/>
      <selection pane="bottomRight" activeCell="D11" sqref="D11"/>
    </sheetView>
  </sheetViews>
  <sheetFormatPr defaultRowHeight="16.5" x14ac:dyDescent="0.25"/>
  <cols>
    <col min="1" max="1" width="9" style="4"/>
    <col min="2" max="2" width="24.25" style="1" bestFit="1" customWidth="1"/>
    <col min="3" max="4" width="8.875" style="5" customWidth="1"/>
    <col min="5" max="5" width="19.125" style="1" customWidth="1"/>
    <col min="6" max="6" width="9" style="5"/>
    <col min="7" max="7" width="9.125" style="5" customWidth="1"/>
    <col min="8" max="8" width="27.875" style="1" customWidth="1"/>
    <col min="9" max="16384" width="9" style="1"/>
  </cols>
  <sheetData>
    <row r="1" spans="1:8" s="23" customFormat="1" x14ac:dyDescent="0.25">
      <c r="A1" s="22"/>
      <c r="C1" s="21"/>
      <c r="D1" s="22"/>
      <c r="F1" s="21"/>
      <c r="G1" s="21"/>
      <c r="H1" s="21" t="s">
        <v>63</v>
      </c>
    </row>
    <row r="2" spans="1:8" s="23" customFormat="1" x14ac:dyDescent="0.25">
      <c r="A2" s="22"/>
      <c r="C2" s="21"/>
      <c r="D2" s="22"/>
      <c r="F2" s="21"/>
      <c r="G2" s="21"/>
      <c r="H2" s="21"/>
    </row>
    <row r="3" spans="1:8" s="6" customFormat="1" ht="22.5" customHeight="1" x14ac:dyDescent="0.25">
      <c r="A3" s="32" t="s">
        <v>3</v>
      </c>
      <c r="B3" s="32" t="s">
        <v>0</v>
      </c>
      <c r="C3" s="40" t="s">
        <v>4</v>
      </c>
      <c r="D3" s="32" t="s">
        <v>7</v>
      </c>
      <c r="E3" s="32" t="s">
        <v>1</v>
      </c>
      <c r="F3" s="40" t="s">
        <v>4</v>
      </c>
      <c r="G3" s="32" t="s">
        <v>7</v>
      </c>
      <c r="H3" s="13" t="s">
        <v>2</v>
      </c>
    </row>
    <row r="4" spans="1:8" x14ac:dyDescent="0.25">
      <c r="A4" s="64" t="s">
        <v>36</v>
      </c>
      <c r="B4" s="31" t="s">
        <v>70</v>
      </c>
      <c r="C4" s="33">
        <v>34799</v>
      </c>
      <c r="D4" s="33">
        <v>1648</v>
      </c>
      <c r="E4" s="19" t="s">
        <v>6</v>
      </c>
      <c r="F4" s="33">
        <v>54626</v>
      </c>
      <c r="G4" s="33">
        <v>1463</v>
      </c>
      <c r="H4" s="14"/>
    </row>
    <row r="5" spans="1:8" x14ac:dyDescent="0.25">
      <c r="A5" s="65"/>
      <c r="B5" s="31" t="s">
        <v>71</v>
      </c>
      <c r="C5" s="33">
        <v>11008</v>
      </c>
      <c r="D5" s="33">
        <v>401</v>
      </c>
      <c r="E5" s="2" t="s">
        <v>165</v>
      </c>
      <c r="F5" s="33">
        <v>5344</v>
      </c>
      <c r="G5" s="33">
        <v>69</v>
      </c>
      <c r="H5" s="14"/>
    </row>
    <row r="6" spans="1:8" x14ac:dyDescent="0.25">
      <c r="A6" s="65"/>
      <c r="B6" s="31" t="s">
        <v>72</v>
      </c>
      <c r="C6" s="33">
        <v>6306</v>
      </c>
      <c r="D6" s="33">
        <v>38</v>
      </c>
      <c r="E6" s="2" t="s">
        <v>115</v>
      </c>
      <c r="F6" s="33">
        <v>18964</v>
      </c>
      <c r="G6" s="33">
        <v>17</v>
      </c>
      <c r="H6" s="14"/>
    </row>
    <row r="7" spans="1:8" x14ac:dyDescent="0.25">
      <c r="A7" s="65"/>
      <c r="B7" s="31" t="s">
        <v>73</v>
      </c>
      <c r="C7" s="33">
        <v>631</v>
      </c>
      <c r="D7" s="33">
        <v>181</v>
      </c>
      <c r="E7" s="2" t="s">
        <v>116</v>
      </c>
      <c r="F7" s="33">
        <v>1532</v>
      </c>
      <c r="G7" s="33">
        <v>0</v>
      </c>
      <c r="H7" s="14"/>
    </row>
    <row r="8" spans="1:8" x14ac:dyDescent="0.25">
      <c r="A8" s="65"/>
      <c r="B8" s="31" t="s">
        <v>74</v>
      </c>
      <c r="C8" s="33">
        <v>1266</v>
      </c>
      <c r="D8" s="33">
        <v>184</v>
      </c>
      <c r="E8" s="2" t="s">
        <v>117</v>
      </c>
      <c r="F8" s="33">
        <v>520</v>
      </c>
      <c r="G8" s="33">
        <v>2</v>
      </c>
      <c r="H8" s="14"/>
    </row>
    <row r="9" spans="1:8" ht="18" customHeight="1" x14ac:dyDescent="0.25">
      <c r="A9" s="34" t="s">
        <v>38</v>
      </c>
      <c r="B9" s="31" t="s">
        <v>75</v>
      </c>
      <c r="C9" s="33">
        <v>9742</v>
      </c>
      <c r="D9" s="33">
        <v>246</v>
      </c>
      <c r="E9" s="19" t="s">
        <v>6</v>
      </c>
      <c r="F9" s="33">
        <v>54626</v>
      </c>
      <c r="G9" s="33">
        <v>1463</v>
      </c>
      <c r="H9" s="14"/>
    </row>
    <row r="10" spans="1:8" x14ac:dyDescent="0.25">
      <c r="A10" s="65" t="s">
        <v>157</v>
      </c>
      <c r="B10" s="31" t="s">
        <v>76</v>
      </c>
      <c r="C10" s="33">
        <v>4711</v>
      </c>
      <c r="D10" s="33">
        <v>927</v>
      </c>
      <c r="E10" s="2" t="s">
        <v>118</v>
      </c>
      <c r="F10" s="33">
        <v>7570</v>
      </c>
      <c r="G10" s="33">
        <v>164</v>
      </c>
      <c r="H10" s="14"/>
    </row>
    <row r="11" spans="1:8" x14ac:dyDescent="0.25">
      <c r="A11" s="65"/>
      <c r="B11" s="31" t="s">
        <v>34</v>
      </c>
      <c r="C11" s="36"/>
      <c r="D11" s="36"/>
      <c r="E11" s="19"/>
      <c r="F11" s="33"/>
      <c r="G11" s="33"/>
      <c r="H11" s="31" t="s">
        <v>185</v>
      </c>
    </row>
    <row r="12" spans="1:8" x14ac:dyDescent="0.25">
      <c r="A12" s="66"/>
      <c r="B12" s="31" t="s">
        <v>35</v>
      </c>
      <c r="C12" s="36"/>
      <c r="D12" s="36"/>
      <c r="E12" s="19" t="s">
        <v>120</v>
      </c>
      <c r="F12" s="33">
        <v>178</v>
      </c>
      <c r="G12" s="33">
        <v>0</v>
      </c>
      <c r="H12" s="31" t="s">
        <v>186</v>
      </c>
    </row>
    <row r="13" spans="1:8" x14ac:dyDescent="0.25">
      <c r="A13" s="66"/>
      <c r="B13" s="31" t="s">
        <v>77</v>
      </c>
      <c r="C13" s="30">
        <v>470</v>
      </c>
      <c r="D13" s="30">
        <v>36</v>
      </c>
      <c r="E13" s="31" t="s">
        <v>121</v>
      </c>
      <c r="F13" s="36"/>
      <c r="G13" s="36"/>
      <c r="H13" s="31" t="s">
        <v>60</v>
      </c>
    </row>
    <row r="14" spans="1:8" x14ac:dyDescent="0.25">
      <c r="A14" s="66"/>
      <c r="B14" s="31" t="s">
        <v>78</v>
      </c>
      <c r="C14" s="30">
        <v>79</v>
      </c>
      <c r="D14" s="30">
        <v>0</v>
      </c>
      <c r="E14" s="19"/>
      <c r="F14" s="33"/>
      <c r="G14" s="33"/>
      <c r="H14" s="31" t="s">
        <v>61</v>
      </c>
    </row>
    <row r="15" spans="1:8" ht="15" customHeight="1" x14ac:dyDescent="0.25">
      <c r="A15" s="66"/>
      <c r="B15" s="31" t="s">
        <v>79</v>
      </c>
      <c r="C15" s="30">
        <v>836</v>
      </c>
      <c r="D15" s="30">
        <v>115</v>
      </c>
      <c r="E15" s="31" t="s">
        <v>122</v>
      </c>
      <c r="F15" s="36"/>
      <c r="G15" s="36"/>
      <c r="H15" s="31" t="s">
        <v>60</v>
      </c>
    </row>
    <row r="16" spans="1:8" ht="15" customHeight="1" x14ac:dyDescent="0.25">
      <c r="A16" s="66"/>
      <c r="B16" s="31" t="s">
        <v>58</v>
      </c>
      <c r="C16" s="33">
        <v>473</v>
      </c>
      <c r="D16" s="33">
        <v>6</v>
      </c>
      <c r="E16" s="19" t="s">
        <v>119</v>
      </c>
      <c r="F16" s="36"/>
      <c r="G16" s="36"/>
      <c r="H16" s="31" t="s">
        <v>60</v>
      </c>
    </row>
    <row r="17" spans="1:8" ht="15" customHeight="1" x14ac:dyDescent="0.25">
      <c r="A17" s="66"/>
      <c r="B17" s="31" t="s">
        <v>70</v>
      </c>
      <c r="C17" s="33">
        <v>34799</v>
      </c>
      <c r="D17" s="33">
        <v>1648</v>
      </c>
      <c r="E17" s="19" t="s">
        <v>6</v>
      </c>
      <c r="F17" s="33">
        <v>54626</v>
      </c>
      <c r="G17" s="33">
        <v>1463</v>
      </c>
      <c r="H17" s="31"/>
    </row>
    <row r="18" spans="1:8" x14ac:dyDescent="0.25">
      <c r="A18" s="31" t="s">
        <v>12</v>
      </c>
      <c r="B18" s="31" t="s">
        <v>80</v>
      </c>
      <c r="C18" s="30">
        <v>3978</v>
      </c>
      <c r="D18" s="30">
        <v>247</v>
      </c>
      <c r="E18" s="2" t="s">
        <v>123</v>
      </c>
      <c r="F18" s="30">
        <v>2735</v>
      </c>
      <c r="G18" s="30">
        <v>117</v>
      </c>
      <c r="H18" s="14"/>
    </row>
    <row r="19" spans="1:8" x14ac:dyDescent="0.25">
      <c r="A19" s="65" t="s">
        <v>13</v>
      </c>
      <c r="B19" s="31" t="s">
        <v>81</v>
      </c>
      <c r="C19" s="33">
        <v>2022</v>
      </c>
      <c r="D19" s="33">
        <v>85</v>
      </c>
      <c r="E19" s="2" t="s">
        <v>124</v>
      </c>
      <c r="F19" s="30">
        <v>2565</v>
      </c>
      <c r="G19" s="30">
        <v>38</v>
      </c>
      <c r="H19" s="2"/>
    </row>
    <row r="20" spans="1:8" x14ac:dyDescent="0.25">
      <c r="A20" s="65"/>
      <c r="B20" s="31" t="s">
        <v>71</v>
      </c>
      <c r="C20" s="33">
        <v>11008</v>
      </c>
      <c r="D20" s="33">
        <v>401</v>
      </c>
      <c r="E20" s="2" t="s">
        <v>114</v>
      </c>
      <c r="F20" s="30">
        <v>5340</v>
      </c>
      <c r="G20" s="30">
        <v>69</v>
      </c>
      <c r="H20" s="14"/>
    </row>
    <row r="21" spans="1:8" x14ac:dyDescent="0.25">
      <c r="A21" s="65"/>
      <c r="B21" s="31" t="s">
        <v>76</v>
      </c>
      <c r="C21" s="33">
        <v>4695</v>
      </c>
      <c r="D21" s="33">
        <v>927</v>
      </c>
      <c r="E21" s="2" t="s">
        <v>125</v>
      </c>
      <c r="F21" s="30">
        <v>7567</v>
      </c>
      <c r="G21" s="30">
        <v>164</v>
      </c>
      <c r="H21" s="14"/>
    </row>
    <row r="22" spans="1:8" x14ac:dyDescent="0.25">
      <c r="A22" s="65"/>
      <c r="B22" s="31" t="s">
        <v>82</v>
      </c>
      <c r="C22" s="33">
        <v>13798</v>
      </c>
      <c r="D22" s="30">
        <v>715</v>
      </c>
      <c r="E22" s="2" t="s">
        <v>5</v>
      </c>
      <c r="F22" s="30">
        <v>13493</v>
      </c>
      <c r="G22" s="30">
        <v>74</v>
      </c>
      <c r="H22" s="14"/>
    </row>
    <row r="23" spans="1:8" x14ac:dyDescent="0.25">
      <c r="A23" s="65"/>
      <c r="B23" s="31" t="s">
        <v>73</v>
      </c>
      <c r="C23" s="36"/>
      <c r="D23" s="36"/>
      <c r="E23" s="2" t="s">
        <v>116</v>
      </c>
      <c r="F23" s="30">
        <v>1532</v>
      </c>
      <c r="G23" s="30">
        <v>0</v>
      </c>
      <c r="H23" s="31" t="s">
        <v>59</v>
      </c>
    </row>
    <row r="24" spans="1:8" ht="17.25" customHeight="1" x14ac:dyDescent="0.25">
      <c r="A24" s="65"/>
      <c r="B24" s="31" t="s">
        <v>74</v>
      </c>
      <c r="C24" s="33">
        <v>1265</v>
      </c>
      <c r="D24" s="33">
        <v>184</v>
      </c>
      <c r="E24" s="2" t="s">
        <v>117</v>
      </c>
      <c r="F24" s="30">
        <v>520</v>
      </c>
      <c r="G24" s="30">
        <v>2</v>
      </c>
      <c r="H24" s="14"/>
    </row>
    <row r="25" spans="1:8" x14ac:dyDescent="0.25">
      <c r="A25" s="65"/>
      <c r="B25" s="31" t="s">
        <v>39</v>
      </c>
      <c r="C25" s="30">
        <v>164</v>
      </c>
      <c r="D25" s="30">
        <v>32</v>
      </c>
      <c r="E25" s="2" t="s">
        <v>126</v>
      </c>
      <c r="F25" s="30">
        <v>3761</v>
      </c>
      <c r="G25" s="30">
        <v>82</v>
      </c>
      <c r="H25" s="14"/>
    </row>
    <row r="26" spans="1:8" x14ac:dyDescent="0.25">
      <c r="A26" s="65"/>
      <c r="B26" s="31" t="s">
        <v>83</v>
      </c>
      <c r="C26" s="30">
        <v>1928</v>
      </c>
      <c r="D26" s="35"/>
      <c r="E26" s="31" t="s">
        <v>127</v>
      </c>
      <c r="F26" s="30">
        <v>306</v>
      </c>
      <c r="G26" s="35"/>
      <c r="H26" s="14"/>
    </row>
    <row r="27" spans="1:8" x14ac:dyDescent="0.25">
      <c r="A27" s="65" t="s">
        <v>14</v>
      </c>
      <c r="B27" s="31" t="s">
        <v>76</v>
      </c>
      <c r="C27" s="33">
        <v>4711</v>
      </c>
      <c r="D27" s="33">
        <v>927</v>
      </c>
      <c r="E27" s="2" t="s">
        <v>118</v>
      </c>
      <c r="F27" s="33">
        <v>7570</v>
      </c>
      <c r="G27" s="33">
        <v>164</v>
      </c>
      <c r="H27" s="14"/>
    </row>
    <row r="28" spans="1:8" x14ac:dyDescent="0.25">
      <c r="A28" s="65"/>
      <c r="B28" s="31" t="s">
        <v>70</v>
      </c>
      <c r="C28" s="33">
        <v>34799</v>
      </c>
      <c r="D28" s="33">
        <v>1648</v>
      </c>
      <c r="E28" s="19" t="s">
        <v>6</v>
      </c>
      <c r="F28" s="33">
        <v>54626</v>
      </c>
      <c r="G28" s="33">
        <v>1463</v>
      </c>
      <c r="H28" s="14"/>
    </row>
    <row r="29" spans="1:8" x14ac:dyDescent="0.25">
      <c r="A29" s="65"/>
      <c r="B29" s="31" t="s">
        <v>84</v>
      </c>
      <c r="C29" s="30">
        <v>892</v>
      </c>
      <c r="D29" s="30">
        <v>15</v>
      </c>
      <c r="E29" s="2" t="s">
        <v>128</v>
      </c>
      <c r="F29" s="30">
        <v>2995</v>
      </c>
      <c r="G29" s="30">
        <v>55</v>
      </c>
      <c r="H29" s="14"/>
    </row>
    <row r="30" spans="1:8" x14ac:dyDescent="0.25">
      <c r="A30" s="65" t="s">
        <v>15</v>
      </c>
      <c r="B30" s="31" t="s">
        <v>85</v>
      </c>
      <c r="C30" s="37">
        <v>7469</v>
      </c>
      <c r="D30" s="37">
        <v>46</v>
      </c>
      <c r="E30" s="2" t="s">
        <v>115</v>
      </c>
      <c r="F30" s="30">
        <v>18964</v>
      </c>
      <c r="G30" s="30">
        <v>17</v>
      </c>
      <c r="H30" s="14"/>
    </row>
    <row r="31" spans="1:8" x14ac:dyDescent="0.25">
      <c r="A31" s="65"/>
      <c r="B31" s="31" t="s">
        <v>40</v>
      </c>
      <c r="C31" s="37">
        <v>305</v>
      </c>
      <c r="D31" s="37">
        <v>29</v>
      </c>
      <c r="E31" s="2" t="s">
        <v>129</v>
      </c>
      <c r="F31" s="30">
        <v>4814</v>
      </c>
      <c r="G31" s="30">
        <v>111</v>
      </c>
      <c r="H31" s="14"/>
    </row>
    <row r="32" spans="1:8" x14ac:dyDescent="0.25">
      <c r="A32" s="65"/>
      <c r="B32" s="31" t="s">
        <v>86</v>
      </c>
      <c r="C32" s="33">
        <v>473</v>
      </c>
      <c r="D32" s="33">
        <v>6</v>
      </c>
      <c r="E32" s="2" t="s">
        <v>119</v>
      </c>
      <c r="F32" s="30">
        <v>2546</v>
      </c>
      <c r="G32" s="30">
        <v>8</v>
      </c>
      <c r="H32" s="14"/>
    </row>
    <row r="33" spans="1:8" x14ac:dyDescent="0.25">
      <c r="A33" s="65"/>
      <c r="B33" s="31" t="s">
        <v>87</v>
      </c>
      <c r="C33" s="33">
        <v>2747</v>
      </c>
      <c r="D33" s="33">
        <v>283</v>
      </c>
      <c r="E33" s="2" t="s">
        <v>130</v>
      </c>
      <c r="F33" s="30">
        <v>6702</v>
      </c>
      <c r="G33" s="30">
        <v>124</v>
      </c>
      <c r="H33" s="14"/>
    </row>
    <row r="34" spans="1:8" x14ac:dyDescent="0.25">
      <c r="A34" s="65"/>
      <c r="B34" s="31" t="s">
        <v>88</v>
      </c>
      <c r="C34" s="30">
        <v>6120</v>
      </c>
      <c r="D34" s="30">
        <v>284</v>
      </c>
      <c r="E34" s="2" t="s">
        <v>131</v>
      </c>
      <c r="F34" s="30">
        <v>24908</v>
      </c>
      <c r="G34" s="30">
        <v>33</v>
      </c>
      <c r="H34" s="14"/>
    </row>
    <row r="35" spans="1:8" x14ac:dyDescent="0.25">
      <c r="A35" s="65" t="s">
        <v>190</v>
      </c>
      <c r="B35" s="31" t="s">
        <v>86</v>
      </c>
      <c r="C35" s="33">
        <v>473</v>
      </c>
      <c r="D35" s="33">
        <v>6</v>
      </c>
      <c r="E35" s="19" t="s">
        <v>119</v>
      </c>
      <c r="F35" s="33">
        <v>2546</v>
      </c>
      <c r="G35" s="33">
        <v>8</v>
      </c>
      <c r="H35" s="14"/>
    </row>
    <row r="36" spans="1:8" s="7" customFormat="1" x14ac:dyDescent="0.25">
      <c r="A36" s="65"/>
      <c r="B36" s="19" t="s">
        <v>89</v>
      </c>
      <c r="C36" s="38">
        <v>2608</v>
      </c>
      <c r="D36" s="38">
        <v>47</v>
      </c>
      <c r="E36" s="19" t="s">
        <v>132</v>
      </c>
      <c r="F36" s="38">
        <v>2157</v>
      </c>
      <c r="G36" s="38">
        <v>15</v>
      </c>
      <c r="H36" s="2"/>
    </row>
    <row r="37" spans="1:8" ht="15" customHeight="1" x14ac:dyDescent="0.25">
      <c r="A37" s="64" t="s">
        <v>37</v>
      </c>
      <c r="B37" s="31" t="s">
        <v>76</v>
      </c>
      <c r="C37" s="33">
        <v>4711</v>
      </c>
      <c r="D37" s="33">
        <v>927</v>
      </c>
      <c r="E37" s="2" t="s">
        <v>118</v>
      </c>
      <c r="F37" s="33">
        <v>7570</v>
      </c>
      <c r="G37" s="33">
        <v>164</v>
      </c>
      <c r="H37" s="20"/>
    </row>
    <row r="38" spans="1:8" ht="18.75" customHeight="1" x14ac:dyDescent="0.25">
      <c r="A38" s="65"/>
      <c r="B38" s="31" t="s">
        <v>90</v>
      </c>
      <c r="C38" s="33">
        <v>34799</v>
      </c>
      <c r="D38" s="33">
        <v>1648</v>
      </c>
      <c r="E38" s="19" t="s">
        <v>6</v>
      </c>
      <c r="F38" s="33">
        <v>54626</v>
      </c>
      <c r="G38" s="33">
        <v>1463</v>
      </c>
      <c r="H38" s="14"/>
    </row>
    <row r="39" spans="1:8" x14ac:dyDescent="0.25">
      <c r="A39" s="65" t="s">
        <v>19</v>
      </c>
      <c r="B39" s="31" t="s">
        <v>71</v>
      </c>
      <c r="C39" s="33">
        <v>11008</v>
      </c>
      <c r="D39" s="33">
        <v>401</v>
      </c>
      <c r="E39" s="2" t="s">
        <v>114</v>
      </c>
      <c r="F39" s="30">
        <v>5344</v>
      </c>
      <c r="G39" s="30">
        <v>69</v>
      </c>
      <c r="H39" s="14"/>
    </row>
    <row r="40" spans="1:8" x14ac:dyDescent="0.25">
      <c r="A40" s="65"/>
      <c r="B40" s="31" t="s">
        <v>82</v>
      </c>
      <c r="C40" s="30">
        <v>13899</v>
      </c>
      <c r="D40" s="30">
        <v>715</v>
      </c>
      <c r="E40" s="2" t="s">
        <v>5</v>
      </c>
      <c r="F40" s="30">
        <v>13501</v>
      </c>
      <c r="G40" s="30">
        <v>74</v>
      </c>
      <c r="H40" s="14"/>
    </row>
    <row r="41" spans="1:8" x14ac:dyDescent="0.25">
      <c r="A41" s="64" t="s">
        <v>20</v>
      </c>
      <c r="B41" s="31" t="s">
        <v>71</v>
      </c>
      <c r="C41" s="33">
        <v>11008</v>
      </c>
      <c r="D41" s="33">
        <v>401</v>
      </c>
      <c r="E41" s="2" t="s">
        <v>114</v>
      </c>
      <c r="F41" s="30">
        <v>5340</v>
      </c>
      <c r="G41" s="30">
        <v>69</v>
      </c>
      <c r="H41" s="14"/>
    </row>
    <row r="42" spans="1:8" x14ac:dyDescent="0.25">
      <c r="A42" s="65"/>
      <c r="B42" s="31" t="s">
        <v>82</v>
      </c>
      <c r="C42" s="30">
        <v>13798</v>
      </c>
      <c r="D42" s="30">
        <v>715</v>
      </c>
      <c r="E42" s="2" t="s">
        <v>5</v>
      </c>
      <c r="F42" s="30">
        <v>13493</v>
      </c>
      <c r="G42" s="30">
        <v>74</v>
      </c>
      <c r="H42" s="14"/>
    </row>
    <row r="43" spans="1:8" x14ac:dyDescent="0.25">
      <c r="A43" s="65"/>
      <c r="B43" s="31" t="s">
        <v>73</v>
      </c>
      <c r="C43" s="33">
        <v>631</v>
      </c>
      <c r="D43" s="33">
        <v>181</v>
      </c>
      <c r="E43" s="2" t="s">
        <v>116</v>
      </c>
      <c r="F43" s="30">
        <v>1532</v>
      </c>
      <c r="G43" s="30">
        <v>0</v>
      </c>
      <c r="H43" s="14"/>
    </row>
    <row r="44" spans="1:8" x14ac:dyDescent="0.25">
      <c r="A44" s="65"/>
      <c r="B44" s="31" t="s">
        <v>74</v>
      </c>
      <c r="C44" s="33">
        <v>1265</v>
      </c>
      <c r="D44" s="30">
        <v>184</v>
      </c>
      <c r="E44" s="2" t="s">
        <v>117</v>
      </c>
      <c r="F44" s="30">
        <v>520</v>
      </c>
      <c r="G44" s="30">
        <v>2</v>
      </c>
      <c r="H44" s="14"/>
    </row>
    <row r="45" spans="1:8" x14ac:dyDescent="0.25">
      <c r="A45" s="65"/>
      <c r="B45" s="31" t="s">
        <v>91</v>
      </c>
      <c r="C45" s="30">
        <v>205</v>
      </c>
      <c r="D45" s="30">
        <v>49</v>
      </c>
      <c r="E45" s="2" t="s">
        <v>133</v>
      </c>
      <c r="F45" s="30">
        <v>2342</v>
      </c>
      <c r="G45" s="30">
        <v>14</v>
      </c>
      <c r="H45" s="14"/>
    </row>
    <row r="46" spans="1:8" x14ac:dyDescent="0.25">
      <c r="A46" s="65"/>
      <c r="B46" s="31" t="s">
        <v>92</v>
      </c>
      <c r="C46" s="30">
        <v>1164</v>
      </c>
      <c r="D46" s="30">
        <v>22</v>
      </c>
      <c r="E46" s="2" t="s">
        <v>134</v>
      </c>
      <c r="F46" s="30">
        <v>305</v>
      </c>
      <c r="G46" s="30">
        <v>0</v>
      </c>
      <c r="H46" s="14"/>
    </row>
    <row r="47" spans="1:8" x14ac:dyDescent="0.25">
      <c r="A47" s="65"/>
      <c r="B47" s="31" t="s">
        <v>83</v>
      </c>
      <c r="C47" s="30">
        <v>1928</v>
      </c>
      <c r="D47" s="35"/>
      <c r="E47" s="31" t="s">
        <v>127</v>
      </c>
      <c r="F47" s="30">
        <v>306</v>
      </c>
      <c r="G47" s="35"/>
      <c r="H47" s="14"/>
    </row>
    <row r="48" spans="1:8" x14ac:dyDescent="0.25">
      <c r="A48" s="65"/>
      <c r="B48" s="31" t="s">
        <v>93</v>
      </c>
      <c r="C48" s="30">
        <v>2674</v>
      </c>
      <c r="D48" s="30">
        <v>394</v>
      </c>
      <c r="E48" s="2" t="s">
        <v>135</v>
      </c>
      <c r="F48" s="30">
        <v>96</v>
      </c>
      <c r="G48" s="30">
        <v>0</v>
      </c>
      <c r="H48" s="14"/>
    </row>
    <row r="49" spans="1:8" x14ac:dyDescent="0.25">
      <c r="A49" s="65"/>
      <c r="B49" s="31" t="s">
        <v>39</v>
      </c>
      <c r="C49" s="30">
        <v>164</v>
      </c>
      <c r="D49" s="30">
        <v>32</v>
      </c>
      <c r="E49" s="2" t="s">
        <v>126</v>
      </c>
      <c r="F49" s="30">
        <v>3761</v>
      </c>
      <c r="G49" s="30">
        <v>82</v>
      </c>
      <c r="H49" s="14"/>
    </row>
    <row r="50" spans="1:8" x14ac:dyDescent="0.25">
      <c r="A50" s="65"/>
      <c r="B50" s="31" t="s">
        <v>94</v>
      </c>
      <c r="C50" s="30">
        <v>18360</v>
      </c>
      <c r="D50" s="30">
        <v>846</v>
      </c>
      <c r="E50" s="20" t="s">
        <v>136</v>
      </c>
      <c r="F50" s="30">
        <v>4799</v>
      </c>
      <c r="G50" s="30">
        <v>79</v>
      </c>
      <c r="H50" s="14"/>
    </row>
    <row r="51" spans="1:8" x14ac:dyDescent="0.25">
      <c r="A51" s="65" t="s">
        <v>21</v>
      </c>
      <c r="B51" s="31" t="s">
        <v>95</v>
      </c>
      <c r="C51" s="30">
        <v>23135</v>
      </c>
      <c r="D51" s="30">
        <v>751</v>
      </c>
      <c r="E51" s="2" t="s">
        <v>137</v>
      </c>
      <c r="F51" s="30">
        <v>0</v>
      </c>
      <c r="G51" s="30">
        <v>84</v>
      </c>
      <c r="H51" s="14"/>
    </row>
    <row r="52" spans="1:8" x14ac:dyDescent="0.25">
      <c r="A52" s="65"/>
      <c r="B52" s="31" t="s">
        <v>94</v>
      </c>
      <c r="C52" s="30">
        <v>18385</v>
      </c>
      <c r="D52" s="30">
        <v>846</v>
      </c>
      <c r="E52" s="2" t="s">
        <v>136</v>
      </c>
      <c r="F52" s="30">
        <v>4808</v>
      </c>
      <c r="G52" s="30">
        <v>79</v>
      </c>
      <c r="H52" s="14"/>
    </row>
    <row r="53" spans="1:8" x14ac:dyDescent="0.25">
      <c r="A53" s="65" t="s">
        <v>22</v>
      </c>
      <c r="B53" s="31" t="s">
        <v>94</v>
      </c>
      <c r="C53" s="30">
        <v>18385</v>
      </c>
      <c r="D53" s="30">
        <v>846</v>
      </c>
      <c r="E53" s="20" t="s">
        <v>136</v>
      </c>
      <c r="F53" s="33">
        <v>4808</v>
      </c>
      <c r="G53" s="33">
        <v>79</v>
      </c>
      <c r="H53" s="14"/>
    </row>
    <row r="54" spans="1:8" x14ac:dyDescent="0.25">
      <c r="A54" s="65"/>
      <c r="B54" s="31" t="s">
        <v>96</v>
      </c>
      <c r="C54" s="33">
        <v>66158</v>
      </c>
      <c r="D54" s="33">
        <v>2612</v>
      </c>
      <c r="E54" s="49" t="s">
        <v>138</v>
      </c>
      <c r="F54" s="33">
        <v>18940</v>
      </c>
      <c r="G54" s="33">
        <v>520</v>
      </c>
      <c r="H54" s="14"/>
    </row>
    <row r="55" spans="1:8" x14ac:dyDescent="0.25">
      <c r="A55" s="65"/>
      <c r="B55" s="31" t="s">
        <v>97</v>
      </c>
      <c r="C55" s="30">
        <v>23135</v>
      </c>
      <c r="D55" s="30">
        <v>751</v>
      </c>
      <c r="E55" s="2" t="s">
        <v>137</v>
      </c>
      <c r="F55" s="33">
        <v>0</v>
      </c>
      <c r="G55" s="33">
        <v>84</v>
      </c>
      <c r="H55" s="14"/>
    </row>
    <row r="56" spans="1:8" x14ac:dyDescent="0.25">
      <c r="A56" s="65"/>
      <c r="B56" s="31" t="s">
        <v>98</v>
      </c>
      <c r="C56" s="30">
        <v>13899</v>
      </c>
      <c r="D56" s="30">
        <v>715</v>
      </c>
      <c r="E56" s="20" t="s">
        <v>5</v>
      </c>
      <c r="F56" s="33">
        <v>13501</v>
      </c>
      <c r="G56" s="33">
        <v>74</v>
      </c>
      <c r="H56" s="14"/>
    </row>
    <row r="57" spans="1:8" x14ac:dyDescent="0.25">
      <c r="A57" s="65"/>
      <c r="B57" s="31" t="s">
        <v>99</v>
      </c>
      <c r="C57" s="30">
        <v>16348</v>
      </c>
      <c r="D57" s="30">
        <v>734</v>
      </c>
      <c r="E57" s="20" t="s">
        <v>139</v>
      </c>
      <c r="F57" s="33">
        <v>9417</v>
      </c>
      <c r="G57" s="33">
        <v>191</v>
      </c>
      <c r="H57" s="14"/>
    </row>
    <row r="58" spans="1:8" x14ac:dyDescent="0.25">
      <c r="A58" s="65"/>
      <c r="B58" s="31" t="s">
        <v>100</v>
      </c>
      <c r="C58" s="30">
        <v>11000</v>
      </c>
      <c r="D58" s="30">
        <v>300</v>
      </c>
      <c r="E58" s="20" t="s">
        <v>166</v>
      </c>
      <c r="F58" s="33">
        <v>19274</v>
      </c>
      <c r="G58" s="33">
        <v>60</v>
      </c>
      <c r="H58" s="14"/>
    </row>
    <row r="59" spans="1:8" x14ac:dyDescent="0.25">
      <c r="A59" s="65"/>
      <c r="B59" s="31" t="s">
        <v>101</v>
      </c>
      <c r="C59" s="30">
        <v>19883</v>
      </c>
      <c r="D59" s="30">
        <v>7561</v>
      </c>
      <c r="E59" s="2" t="s">
        <v>141</v>
      </c>
      <c r="F59" s="33">
        <v>3902</v>
      </c>
      <c r="G59" s="33">
        <v>174</v>
      </c>
      <c r="H59" s="14"/>
    </row>
    <row r="60" spans="1:8" x14ac:dyDescent="0.25">
      <c r="A60" s="65"/>
      <c r="B60" s="31" t="s">
        <v>102</v>
      </c>
      <c r="C60" s="30">
        <v>25800</v>
      </c>
      <c r="D60" s="30">
        <v>1252</v>
      </c>
      <c r="E60" s="20" t="s">
        <v>142</v>
      </c>
      <c r="F60" s="33">
        <v>4704</v>
      </c>
      <c r="G60" s="33">
        <v>26</v>
      </c>
      <c r="H60" s="14"/>
    </row>
    <row r="61" spans="1:8" x14ac:dyDescent="0.25">
      <c r="A61" s="65" t="s">
        <v>23</v>
      </c>
      <c r="B61" s="31" t="s">
        <v>103</v>
      </c>
      <c r="C61" s="30">
        <v>6594</v>
      </c>
      <c r="D61" s="30">
        <v>1727</v>
      </c>
      <c r="E61" s="2" t="s">
        <v>143</v>
      </c>
      <c r="F61" s="30">
        <v>1777</v>
      </c>
      <c r="G61" s="30">
        <v>106</v>
      </c>
      <c r="H61" s="14"/>
    </row>
    <row r="62" spans="1:8" x14ac:dyDescent="0.25">
      <c r="A62" s="65"/>
      <c r="B62" s="31" t="s">
        <v>104</v>
      </c>
      <c r="C62" s="30">
        <v>5376</v>
      </c>
      <c r="D62" s="30">
        <v>31</v>
      </c>
      <c r="E62" s="2" t="s">
        <v>144</v>
      </c>
      <c r="F62" s="30">
        <v>5261</v>
      </c>
      <c r="G62" s="30">
        <v>102</v>
      </c>
      <c r="H62" s="14"/>
    </row>
    <row r="63" spans="1:8" x14ac:dyDescent="0.25">
      <c r="A63" s="65" t="s">
        <v>158</v>
      </c>
      <c r="B63" s="31" t="s">
        <v>65</v>
      </c>
      <c r="C63" s="30">
        <v>11000</v>
      </c>
      <c r="D63" s="30">
        <v>300</v>
      </c>
      <c r="E63" s="2" t="s">
        <v>140</v>
      </c>
      <c r="F63" s="30">
        <v>19274</v>
      </c>
      <c r="G63" s="30">
        <v>60</v>
      </c>
      <c r="H63" s="14"/>
    </row>
    <row r="64" spans="1:8" x14ac:dyDescent="0.25">
      <c r="A64" s="65"/>
      <c r="B64" s="31" t="s">
        <v>66</v>
      </c>
      <c r="C64" s="30">
        <v>984</v>
      </c>
      <c r="D64" s="30">
        <v>13</v>
      </c>
      <c r="E64" s="2"/>
      <c r="F64" s="30"/>
      <c r="G64" s="30"/>
      <c r="H64" s="14"/>
    </row>
    <row r="65" spans="1:8" x14ac:dyDescent="0.25">
      <c r="A65" s="65"/>
      <c r="B65" s="31" t="s">
        <v>67</v>
      </c>
      <c r="C65" s="30">
        <v>6447</v>
      </c>
      <c r="D65" s="30">
        <v>183</v>
      </c>
      <c r="E65" s="2"/>
      <c r="F65" s="30"/>
      <c r="G65" s="30"/>
      <c r="H65" s="14"/>
    </row>
    <row r="66" spans="1:8" x14ac:dyDescent="0.25">
      <c r="A66" s="65"/>
      <c r="B66" s="31" t="s">
        <v>68</v>
      </c>
      <c r="C66" s="30">
        <v>102</v>
      </c>
      <c r="D66" s="30">
        <v>16</v>
      </c>
      <c r="E66" s="2"/>
      <c r="F66" s="30"/>
      <c r="G66" s="30"/>
      <c r="H66" s="39" t="s">
        <v>145</v>
      </c>
    </row>
    <row r="67" spans="1:8" x14ac:dyDescent="0.25">
      <c r="A67" s="65"/>
      <c r="B67" s="31" t="s">
        <v>69</v>
      </c>
      <c r="C67" s="30">
        <v>1176</v>
      </c>
      <c r="D67" s="30">
        <v>18</v>
      </c>
      <c r="E67" s="2"/>
      <c r="F67" s="41"/>
      <c r="G67" s="30"/>
      <c r="H67" s="39" t="s">
        <v>146</v>
      </c>
    </row>
    <row r="68" spans="1:8" x14ac:dyDescent="0.25">
      <c r="A68" s="50" t="s">
        <v>177</v>
      </c>
      <c r="B68" s="48" t="s">
        <v>167</v>
      </c>
      <c r="C68" s="30">
        <v>628</v>
      </c>
      <c r="D68" s="30">
        <v>74</v>
      </c>
      <c r="E68" s="48" t="s">
        <v>178</v>
      </c>
      <c r="F68" s="41">
        <v>5344</v>
      </c>
      <c r="G68" s="30">
        <v>69</v>
      </c>
      <c r="H68" s="31"/>
    </row>
    <row r="69" spans="1:8" x14ac:dyDescent="0.25">
      <c r="A69" s="51"/>
      <c r="B69" s="48" t="s">
        <v>168</v>
      </c>
      <c r="C69" s="30">
        <v>1914</v>
      </c>
      <c r="D69" s="30">
        <v>49</v>
      </c>
      <c r="E69" s="2"/>
      <c r="F69" s="41"/>
      <c r="G69" s="30"/>
      <c r="H69" s="31" t="s">
        <v>179</v>
      </c>
    </row>
    <row r="70" spans="1:8" x14ac:dyDescent="0.25">
      <c r="A70" s="51"/>
      <c r="B70" s="48" t="s">
        <v>169</v>
      </c>
      <c r="C70" s="30">
        <v>203</v>
      </c>
      <c r="D70" s="30">
        <v>0</v>
      </c>
      <c r="E70" s="2"/>
      <c r="F70" s="41"/>
      <c r="G70" s="30"/>
      <c r="H70" s="31" t="s">
        <v>179</v>
      </c>
    </row>
    <row r="71" spans="1:8" x14ac:dyDescent="0.25">
      <c r="A71" s="51"/>
      <c r="B71" s="48" t="s">
        <v>170</v>
      </c>
      <c r="C71" s="30">
        <v>359</v>
      </c>
      <c r="D71" s="30">
        <v>11</v>
      </c>
      <c r="E71" s="48" t="s">
        <v>180</v>
      </c>
      <c r="F71" s="41">
        <v>139</v>
      </c>
      <c r="G71" s="30">
        <v>0</v>
      </c>
      <c r="H71" s="39"/>
    </row>
    <row r="72" spans="1:8" x14ac:dyDescent="0.25">
      <c r="A72" s="51"/>
      <c r="B72" s="48" t="s">
        <v>171</v>
      </c>
      <c r="C72" s="30">
        <v>1940</v>
      </c>
      <c r="D72" s="30">
        <v>21</v>
      </c>
      <c r="E72" s="48" t="s">
        <v>181</v>
      </c>
      <c r="F72" s="41">
        <v>19274</v>
      </c>
      <c r="G72" s="30">
        <v>60</v>
      </c>
      <c r="H72" s="39"/>
    </row>
    <row r="73" spans="1:8" x14ac:dyDescent="0.25">
      <c r="A73" s="51"/>
      <c r="B73" s="48" t="s">
        <v>172</v>
      </c>
      <c r="C73" s="30">
        <v>358</v>
      </c>
      <c r="D73" s="30">
        <v>0</v>
      </c>
      <c r="E73" s="2"/>
      <c r="F73" s="41"/>
      <c r="G73" s="30"/>
      <c r="H73" s="31" t="s">
        <v>183</v>
      </c>
    </row>
    <row r="74" spans="1:8" x14ac:dyDescent="0.25">
      <c r="A74" s="51"/>
      <c r="B74" s="48" t="s">
        <v>173</v>
      </c>
      <c r="C74" s="30">
        <v>205</v>
      </c>
      <c r="D74" s="30">
        <v>0</v>
      </c>
      <c r="E74" s="2" t="s">
        <v>148</v>
      </c>
      <c r="F74" s="41">
        <v>3355</v>
      </c>
      <c r="G74" s="30">
        <v>12</v>
      </c>
      <c r="H74" s="39"/>
    </row>
    <row r="75" spans="1:8" x14ac:dyDescent="0.25">
      <c r="A75" s="51"/>
      <c r="B75" s="48" t="s">
        <v>174</v>
      </c>
      <c r="C75" s="30">
        <v>55</v>
      </c>
      <c r="D75" s="30">
        <v>1</v>
      </c>
      <c r="E75" s="2"/>
      <c r="F75" s="41"/>
      <c r="G75" s="30"/>
      <c r="H75" s="31" t="s">
        <v>184</v>
      </c>
    </row>
    <row r="76" spans="1:8" x14ac:dyDescent="0.25">
      <c r="A76" s="51"/>
      <c r="B76" s="48" t="s">
        <v>175</v>
      </c>
      <c r="C76" s="30">
        <v>8</v>
      </c>
      <c r="D76" s="30">
        <v>0</v>
      </c>
      <c r="E76" s="2"/>
      <c r="F76" s="41"/>
      <c r="G76" s="30"/>
      <c r="H76" s="31" t="s">
        <v>184</v>
      </c>
    </row>
    <row r="77" spans="1:8" x14ac:dyDescent="0.25">
      <c r="A77" s="51"/>
      <c r="B77" s="48" t="s">
        <v>176</v>
      </c>
      <c r="C77" s="30">
        <v>1208</v>
      </c>
      <c r="D77" s="30">
        <v>52</v>
      </c>
      <c r="E77" s="48" t="s">
        <v>182</v>
      </c>
      <c r="F77" s="41">
        <v>310</v>
      </c>
      <c r="G77" s="30">
        <v>2</v>
      </c>
      <c r="H77" s="39"/>
    </row>
    <row r="78" spans="1:8" s="3" customFormat="1" x14ac:dyDescent="0.25">
      <c r="A78" s="34" t="s">
        <v>24</v>
      </c>
      <c r="B78" s="31" t="s">
        <v>99</v>
      </c>
      <c r="C78" s="30">
        <v>16348</v>
      </c>
      <c r="D78" s="30">
        <v>734</v>
      </c>
      <c r="E78" s="2" t="s">
        <v>139</v>
      </c>
      <c r="F78" s="30">
        <v>9417</v>
      </c>
      <c r="G78" s="30">
        <v>191</v>
      </c>
      <c r="H78" s="14"/>
    </row>
    <row r="79" spans="1:8" x14ac:dyDescent="0.25">
      <c r="A79" s="65" t="s">
        <v>25</v>
      </c>
      <c r="B79" s="31" t="s">
        <v>98</v>
      </c>
      <c r="C79" s="30">
        <v>13899</v>
      </c>
      <c r="D79" s="30">
        <v>715</v>
      </c>
      <c r="E79" s="2" t="s">
        <v>5</v>
      </c>
      <c r="F79" s="30">
        <v>13501</v>
      </c>
      <c r="G79" s="30">
        <v>74</v>
      </c>
      <c r="H79" s="14"/>
    </row>
    <row r="80" spans="1:8" x14ac:dyDescent="0.25">
      <c r="A80" s="65"/>
      <c r="B80" s="31"/>
      <c r="C80" s="30"/>
      <c r="D80" s="30"/>
      <c r="E80" s="2" t="s">
        <v>147</v>
      </c>
      <c r="F80" s="30">
        <v>867</v>
      </c>
      <c r="G80" s="30">
        <v>0</v>
      </c>
      <c r="H80" s="14"/>
    </row>
    <row r="81" spans="1:8" x14ac:dyDescent="0.25">
      <c r="A81" s="65"/>
      <c r="B81" s="31" t="s">
        <v>99</v>
      </c>
      <c r="C81" s="30">
        <v>16348</v>
      </c>
      <c r="D81" s="30">
        <v>734</v>
      </c>
      <c r="E81" s="2" t="s">
        <v>139</v>
      </c>
      <c r="F81" s="30">
        <v>9417</v>
      </c>
      <c r="G81" s="30">
        <v>191</v>
      </c>
      <c r="H81" s="14"/>
    </row>
    <row r="82" spans="1:8" x14ac:dyDescent="0.25">
      <c r="A82" s="65"/>
      <c r="B82" s="31" t="s">
        <v>105</v>
      </c>
      <c r="C82" s="30">
        <v>620</v>
      </c>
      <c r="D82" s="30">
        <v>4</v>
      </c>
      <c r="E82" s="2" t="s">
        <v>148</v>
      </c>
      <c r="F82" s="30">
        <v>3355</v>
      </c>
      <c r="G82" s="30">
        <v>12</v>
      </c>
      <c r="H82" s="14"/>
    </row>
    <row r="83" spans="1:8" x14ac:dyDescent="0.25">
      <c r="A83" s="65"/>
      <c r="B83" s="31" t="s">
        <v>81</v>
      </c>
      <c r="C83" s="33">
        <v>2034</v>
      </c>
      <c r="D83" s="33">
        <v>85</v>
      </c>
      <c r="E83" s="2" t="s">
        <v>124</v>
      </c>
      <c r="F83" s="30">
        <v>2577</v>
      </c>
      <c r="G83" s="30">
        <v>38</v>
      </c>
      <c r="H83" s="14"/>
    </row>
    <row r="84" spans="1:8" x14ac:dyDescent="0.25">
      <c r="A84" s="65"/>
      <c r="B84" s="31"/>
      <c r="C84" s="33"/>
      <c r="D84" s="33"/>
      <c r="E84" s="2" t="s">
        <v>149</v>
      </c>
      <c r="F84" s="30">
        <v>82</v>
      </c>
      <c r="G84" s="30">
        <v>0</v>
      </c>
      <c r="H84" s="14"/>
    </row>
    <row r="85" spans="1:8" x14ac:dyDescent="0.25">
      <c r="A85" s="65" t="s">
        <v>26</v>
      </c>
      <c r="B85" s="31" t="s">
        <v>106</v>
      </c>
      <c r="C85" s="30">
        <v>1401</v>
      </c>
      <c r="D85" s="30">
        <v>1</v>
      </c>
      <c r="E85" s="2" t="s">
        <v>150</v>
      </c>
      <c r="F85" s="30">
        <v>674</v>
      </c>
      <c r="G85" s="33">
        <v>105</v>
      </c>
      <c r="H85" s="14"/>
    </row>
    <row r="86" spans="1:8" x14ac:dyDescent="0.25">
      <c r="A86" s="65"/>
      <c r="B86" s="31" t="s">
        <v>71</v>
      </c>
      <c r="C86" s="33">
        <v>11008</v>
      </c>
      <c r="D86" s="33">
        <v>401</v>
      </c>
      <c r="E86" s="2" t="s">
        <v>114</v>
      </c>
      <c r="F86" s="33">
        <v>5344</v>
      </c>
      <c r="G86" s="30">
        <v>69</v>
      </c>
      <c r="H86" s="14"/>
    </row>
    <row r="87" spans="1:8" x14ac:dyDescent="0.25">
      <c r="A87" s="65"/>
      <c r="B87" s="31" t="s">
        <v>107</v>
      </c>
      <c r="C87" s="30">
        <v>3914</v>
      </c>
      <c r="D87" s="30">
        <v>371</v>
      </c>
      <c r="E87" s="2" t="s">
        <v>151</v>
      </c>
      <c r="F87" s="30">
        <v>3192</v>
      </c>
      <c r="G87" s="33">
        <v>46</v>
      </c>
      <c r="H87" s="14"/>
    </row>
    <row r="88" spans="1:8" x14ac:dyDescent="0.25">
      <c r="A88" s="65"/>
      <c r="B88" s="31" t="s">
        <v>108</v>
      </c>
      <c r="C88" s="30">
        <v>2483</v>
      </c>
      <c r="D88" s="30">
        <v>61</v>
      </c>
      <c r="E88" s="2" t="s">
        <v>139</v>
      </c>
      <c r="F88" s="33">
        <v>9417</v>
      </c>
      <c r="G88" s="33">
        <v>191</v>
      </c>
      <c r="H88" s="31" t="s">
        <v>62</v>
      </c>
    </row>
    <row r="89" spans="1:8" x14ac:dyDescent="0.25">
      <c r="A89" s="65"/>
      <c r="B89" s="31" t="s">
        <v>109</v>
      </c>
      <c r="C89" s="30">
        <v>4226</v>
      </c>
      <c r="D89" s="30">
        <v>288</v>
      </c>
      <c r="E89" s="2"/>
      <c r="F89" s="41"/>
      <c r="G89" s="33"/>
      <c r="H89" s="14"/>
    </row>
    <row r="90" spans="1:8" x14ac:dyDescent="0.25">
      <c r="A90" s="65" t="s">
        <v>27</v>
      </c>
      <c r="B90" s="31" t="s">
        <v>94</v>
      </c>
      <c r="C90" s="33">
        <v>18385</v>
      </c>
      <c r="D90" s="33">
        <v>846</v>
      </c>
      <c r="E90" s="49" t="s">
        <v>136</v>
      </c>
      <c r="F90" s="33">
        <v>4808</v>
      </c>
      <c r="G90" s="33">
        <v>79</v>
      </c>
      <c r="H90" s="14"/>
    </row>
    <row r="91" spans="1:8" x14ac:dyDescent="0.25">
      <c r="A91" s="65"/>
      <c r="B91" s="31" t="s">
        <v>96</v>
      </c>
      <c r="C91" s="33">
        <v>66158</v>
      </c>
      <c r="D91" s="33">
        <v>2612</v>
      </c>
      <c r="E91" s="49" t="s">
        <v>138</v>
      </c>
      <c r="F91" s="33">
        <v>18940</v>
      </c>
      <c r="G91" s="33">
        <v>520</v>
      </c>
      <c r="H91" s="14"/>
    </row>
    <row r="92" spans="1:8" x14ac:dyDescent="0.25">
      <c r="A92" s="65"/>
      <c r="B92" s="31" t="s">
        <v>97</v>
      </c>
      <c r="C92" s="33">
        <v>23135</v>
      </c>
      <c r="D92" s="33">
        <v>751</v>
      </c>
      <c r="E92" s="49" t="s">
        <v>137</v>
      </c>
      <c r="F92" s="33">
        <v>0</v>
      </c>
      <c r="G92" s="33">
        <v>84</v>
      </c>
      <c r="H92" s="14"/>
    </row>
    <row r="93" spans="1:8" x14ac:dyDescent="0.25">
      <c r="A93" s="65"/>
      <c r="B93" s="31" t="s">
        <v>102</v>
      </c>
      <c r="C93" s="33">
        <v>25800</v>
      </c>
      <c r="D93" s="33">
        <v>1252</v>
      </c>
      <c r="E93" s="49" t="s">
        <v>152</v>
      </c>
      <c r="F93" s="33">
        <v>4704</v>
      </c>
      <c r="G93" s="33">
        <v>26</v>
      </c>
      <c r="H93" s="14"/>
    </row>
    <row r="94" spans="1:8" x14ac:dyDescent="0.25">
      <c r="A94" s="65"/>
      <c r="B94" s="31" t="s">
        <v>101</v>
      </c>
      <c r="C94" s="33">
        <v>19883</v>
      </c>
      <c r="D94" s="33">
        <v>7561</v>
      </c>
      <c r="E94" s="2" t="s">
        <v>141</v>
      </c>
      <c r="F94" s="33">
        <v>3902</v>
      </c>
      <c r="G94" s="33">
        <v>174</v>
      </c>
      <c r="H94" s="14"/>
    </row>
    <row r="95" spans="1:8" x14ac:dyDescent="0.25">
      <c r="A95" s="65"/>
      <c r="B95" s="31" t="s">
        <v>110</v>
      </c>
      <c r="C95" s="33">
        <v>637</v>
      </c>
      <c r="D95" s="33">
        <v>132</v>
      </c>
      <c r="E95" s="49" t="s">
        <v>153</v>
      </c>
      <c r="F95" s="33">
        <v>834</v>
      </c>
      <c r="G95" s="33">
        <v>1</v>
      </c>
      <c r="H95" s="14"/>
    </row>
    <row r="96" spans="1:8" x14ac:dyDescent="0.25">
      <c r="A96" s="65"/>
      <c r="B96" s="31" t="s">
        <v>111</v>
      </c>
      <c r="C96" s="33">
        <v>1043</v>
      </c>
      <c r="D96" s="33">
        <v>31</v>
      </c>
      <c r="E96" s="49" t="s">
        <v>154</v>
      </c>
      <c r="F96" s="33">
        <v>4258</v>
      </c>
      <c r="G96" s="33">
        <v>10</v>
      </c>
      <c r="H96" s="14"/>
    </row>
    <row r="97" spans="1:8" x14ac:dyDescent="0.25">
      <c r="A97" s="65"/>
      <c r="B97" s="31" t="s">
        <v>112</v>
      </c>
      <c r="C97" s="33">
        <v>767</v>
      </c>
      <c r="D97" s="33">
        <v>63</v>
      </c>
      <c r="E97" s="49" t="s">
        <v>155</v>
      </c>
      <c r="F97" s="33">
        <v>825</v>
      </c>
      <c r="G97" s="33">
        <v>1</v>
      </c>
      <c r="H97" s="14"/>
    </row>
    <row r="98" spans="1:8" x14ac:dyDescent="0.25">
      <c r="A98" s="65"/>
      <c r="B98" s="31" t="s">
        <v>85</v>
      </c>
      <c r="C98" s="33">
        <v>7469</v>
      </c>
      <c r="D98" s="33">
        <v>46</v>
      </c>
      <c r="E98" s="2" t="s">
        <v>115</v>
      </c>
      <c r="F98" s="33">
        <v>18964</v>
      </c>
      <c r="G98" s="30">
        <v>17</v>
      </c>
      <c r="H98" s="14"/>
    </row>
    <row r="99" spans="1:8" x14ac:dyDescent="0.25">
      <c r="A99" s="65"/>
      <c r="B99" s="31" t="s">
        <v>98</v>
      </c>
      <c r="C99" s="33">
        <v>13899</v>
      </c>
      <c r="D99" s="33">
        <v>715</v>
      </c>
      <c r="E99" s="49" t="s">
        <v>5</v>
      </c>
      <c r="F99" s="30">
        <v>13501</v>
      </c>
      <c r="G99" s="33">
        <v>74</v>
      </c>
      <c r="H99" s="14"/>
    </row>
    <row r="100" spans="1:8" x14ac:dyDescent="0.25">
      <c r="A100" s="65"/>
      <c r="B100" s="31" t="s">
        <v>100</v>
      </c>
      <c r="C100" s="30">
        <v>11000</v>
      </c>
      <c r="D100" s="30">
        <v>300</v>
      </c>
      <c r="E100" s="49" t="s">
        <v>140</v>
      </c>
      <c r="F100" s="33">
        <v>19274</v>
      </c>
      <c r="G100" s="33">
        <v>60</v>
      </c>
      <c r="H100" s="14"/>
    </row>
    <row r="101" spans="1:8" x14ac:dyDescent="0.25">
      <c r="A101" s="65"/>
      <c r="B101" s="31" t="s">
        <v>113</v>
      </c>
      <c r="C101" s="33">
        <v>3401</v>
      </c>
      <c r="D101" s="33">
        <v>47</v>
      </c>
      <c r="E101" s="49" t="s">
        <v>156</v>
      </c>
      <c r="F101" s="33">
        <v>3719</v>
      </c>
      <c r="G101" s="33">
        <v>1</v>
      </c>
      <c r="H101" s="14"/>
    </row>
    <row r="102" spans="1:8" x14ac:dyDescent="0.25">
      <c r="A102" s="65"/>
      <c r="B102" s="31" t="s">
        <v>73</v>
      </c>
      <c r="C102" s="33">
        <v>631</v>
      </c>
      <c r="D102" s="33">
        <v>181</v>
      </c>
      <c r="E102" s="49" t="s">
        <v>116</v>
      </c>
      <c r="F102" s="33">
        <v>1532</v>
      </c>
      <c r="G102" s="33">
        <v>0</v>
      </c>
      <c r="H102" s="14"/>
    </row>
    <row r="103" spans="1:8" x14ac:dyDescent="0.25">
      <c r="A103" s="65"/>
      <c r="B103" s="31" t="s">
        <v>74</v>
      </c>
      <c r="C103" s="33">
        <v>1266</v>
      </c>
      <c r="D103" s="33">
        <v>184</v>
      </c>
      <c r="E103" s="49" t="s">
        <v>117</v>
      </c>
      <c r="F103" s="33">
        <v>520</v>
      </c>
      <c r="G103" s="33">
        <v>2</v>
      </c>
      <c r="H103" s="14"/>
    </row>
  </sheetData>
  <mergeCells count="16">
    <mergeCell ref="A90:A103"/>
    <mergeCell ref="A61:A62"/>
    <mergeCell ref="A51:A52"/>
    <mergeCell ref="A79:A84"/>
    <mergeCell ref="A85:A89"/>
    <mergeCell ref="A63:A67"/>
    <mergeCell ref="A37:A38"/>
    <mergeCell ref="A39:A40"/>
    <mergeCell ref="A53:A60"/>
    <mergeCell ref="A41:A50"/>
    <mergeCell ref="A35:A36"/>
    <mergeCell ref="A4:A8"/>
    <mergeCell ref="A27:A29"/>
    <mergeCell ref="A19:A26"/>
    <mergeCell ref="A30:A34"/>
    <mergeCell ref="A10:A17"/>
  </mergeCells>
  <phoneticPr fontId="2" type="noConversion"/>
  <pageMargins left="0.44" right="0.53" top="0.47" bottom="0.44" header="0.42" footer="0.35"/>
  <pageSetup paperSize="9" scale="91" orientation="portrait" r:id="rId1"/>
  <headerFooter alignWithMargins="0"/>
  <rowBreaks count="1" manualBreakCount="1">
    <brk id="52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3</vt:i4>
      </vt:variant>
    </vt:vector>
  </HeadingPairs>
  <TitlesOfParts>
    <vt:vector size="5" baseType="lpstr">
      <vt:lpstr>彙整表格</vt:lpstr>
      <vt:lpstr>細項</vt:lpstr>
      <vt:lpstr>細項!Print_Area</vt:lpstr>
      <vt:lpstr>彙整表格!Print_Area</vt:lpstr>
      <vt:lpstr>細項!Print_Titles</vt:lpstr>
    </vt:vector>
  </TitlesOfParts>
  <Company>tcu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陳啟維</dc:creator>
  <cp:lastModifiedBy>supeifen</cp:lastModifiedBy>
  <cp:lastPrinted>2023-07-13T03:03:40Z</cp:lastPrinted>
  <dcterms:created xsi:type="dcterms:W3CDTF">2007-04-10T08:02:51Z</dcterms:created>
  <dcterms:modified xsi:type="dcterms:W3CDTF">2023-07-31T05:44:55Z</dcterms:modified>
</cp:coreProperties>
</file>