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5" windowWidth="8730" windowHeight="8505" activeTab="0"/>
  </bookViews>
  <sheets>
    <sheet name="彙整表格" sheetId="1" r:id="rId1"/>
    <sheet name="細項" sheetId="2" r:id="rId2"/>
  </sheets>
  <definedNames>
    <definedName name="_xlnm.Print_Area" localSheetId="1">'細項'!$A$2:$G$88</definedName>
    <definedName name="_xlnm.Print_Titles" localSheetId="1">'細項'!$2:$2</definedName>
  </definedNames>
  <calcPr fullCalcOnLoad="1"/>
</workbook>
</file>

<file path=xl/comments2.xml><?xml version="1.0" encoding="utf-8"?>
<comments xmlns="http://schemas.openxmlformats.org/spreadsheetml/2006/main">
  <authors>
    <author>lib</author>
  </authors>
  <commentList>
    <comment ref="A16" authorId="0">
      <text>
        <r>
          <rPr>
            <b/>
            <sz val="9"/>
            <rFont val="新細明體"/>
            <family val="1"/>
          </rPr>
          <t>lib:</t>
        </r>
        <r>
          <rPr>
            <sz val="9"/>
            <rFont val="新細明體"/>
            <family val="1"/>
          </rPr>
          <t xml:space="preserve">
原住民特藏須分開統計,
所以其他各類先扣除原住民特藏的數據
與其他系所同一類別的數字就有不同</t>
        </r>
      </text>
    </comment>
    <comment ref="A40" authorId="0">
      <text>
        <r>
          <rPr>
            <b/>
            <sz val="9"/>
            <rFont val="新細明體"/>
            <family val="1"/>
          </rPr>
          <t>lib:</t>
        </r>
        <r>
          <rPr>
            <sz val="9"/>
            <rFont val="新細明體"/>
            <family val="1"/>
          </rPr>
          <t xml:space="preserve">
原住民特藏須分開統計,
所以其他各類先扣除原住民特藏的數據
與其他系所同一類別的數字就有不同</t>
        </r>
      </text>
    </comment>
  </commentList>
</comments>
</file>

<file path=xl/sharedStrings.xml><?xml version="1.0" encoding="utf-8"?>
<sst xmlns="http://schemas.openxmlformats.org/spreadsheetml/2006/main" count="239" uniqueCount="176">
  <si>
    <r>
      <t>醫學</t>
    </r>
    <r>
      <rPr>
        <sz val="12"/>
        <rFont val="Times New Roman"/>
        <family val="1"/>
      </rPr>
      <t xml:space="preserve"> 41X</t>
    </r>
  </si>
  <si>
    <r>
      <t>心理學</t>
    </r>
    <r>
      <rPr>
        <sz val="12"/>
        <rFont val="Times New Roman"/>
        <family val="1"/>
      </rPr>
      <t xml:space="preserve"> 17X</t>
    </r>
  </si>
  <si>
    <r>
      <t>電腦與資訊技術</t>
    </r>
    <r>
      <rPr>
        <sz val="12"/>
        <rFont val="Times New Roman"/>
        <family val="1"/>
      </rPr>
      <t xml:space="preserve"> 312</t>
    </r>
  </si>
  <si>
    <t>東語類別與類號</t>
  </si>
  <si>
    <t>西語類別與類號</t>
  </si>
  <si>
    <t>QA</t>
  </si>
  <si>
    <t>TD</t>
  </si>
  <si>
    <t>GE</t>
  </si>
  <si>
    <r>
      <t>化學</t>
    </r>
    <r>
      <rPr>
        <sz val="12"/>
        <rFont val="Times New Roman"/>
        <family val="1"/>
      </rPr>
      <t xml:space="preserve"> 34X</t>
    </r>
  </si>
  <si>
    <t>QD</t>
  </si>
  <si>
    <r>
      <t>公共衛生</t>
    </r>
    <r>
      <rPr>
        <sz val="12"/>
        <rFont val="Times New Roman"/>
        <family val="1"/>
      </rPr>
      <t xml:space="preserve"> 412</t>
    </r>
  </si>
  <si>
    <r>
      <t>生命科學</t>
    </r>
    <r>
      <rPr>
        <sz val="12"/>
        <rFont val="Times New Roman"/>
        <family val="1"/>
      </rPr>
      <t xml:space="preserve"> 36X-38X</t>
    </r>
  </si>
  <si>
    <r>
      <t>社會學</t>
    </r>
    <r>
      <rPr>
        <sz val="12"/>
        <rFont val="Times New Roman"/>
        <family val="1"/>
      </rPr>
      <t xml:space="preserve"> 54X</t>
    </r>
  </si>
  <si>
    <t>WA</t>
  </si>
  <si>
    <t>BF-BJ</t>
  </si>
  <si>
    <t>HM-HX</t>
  </si>
  <si>
    <t>QU</t>
  </si>
  <si>
    <r>
      <t>精神醫學</t>
    </r>
    <r>
      <rPr>
        <sz val="12"/>
        <rFont val="Times New Roman"/>
        <family val="1"/>
      </rPr>
      <t xml:space="preserve"> 415.85</t>
    </r>
  </si>
  <si>
    <t>WM</t>
  </si>
  <si>
    <r>
      <t>解剖學</t>
    </r>
    <r>
      <rPr>
        <sz val="12"/>
        <rFont val="Times New Roman"/>
        <family val="1"/>
      </rPr>
      <t xml:space="preserve"> 394</t>
    </r>
  </si>
  <si>
    <t>QT</t>
  </si>
  <si>
    <t>備註</t>
  </si>
  <si>
    <t>單位</t>
  </si>
  <si>
    <t>圖書數量</t>
  </si>
  <si>
    <t>HM-HX</t>
  </si>
  <si>
    <t>QS-QZ / W</t>
  </si>
  <si>
    <r>
      <t>藥毒物學</t>
    </r>
    <r>
      <rPr>
        <sz val="12"/>
        <rFont val="Times New Roman"/>
        <family val="1"/>
      </rPr>
      <t>(418)</t>
    </r>
  </si>
  <si>
    <t>T</t>
  </si>
  <si>
    <r>
      <t>數學電腦</t>
    </r>
    <r>
      <rPr>
        <sz val="12"/>
        <rFont val="Times New Roman"/>
        <family val="1"/>
      </rPr>
      <t>31x</t>
    </r>
  </si>
  <si>
    <r>
      <t>生物資訊</t>
    </r>
    <r>
      <rPr>
        <sz val="12"/>
        <rFont val="Times New Roman"/>
        <family val="1"/>
      </rPr>
      <t>361</t>
    </r>
  </si>
  <si>
    <t>視聽數量</t>
  </si>
  <si>
    <r>
      <t>醫學資訊</t>
    </r>
    <r>
      <rPr>
        <sz val="12"/>
        <rFont val="Times New Roman"/>
        <family val="1"/>
      </rPr>
      <t xml:space="preserve"> 410</t>
    </r>
  </si>
  <si>
    <r>
      <t>醫學</t>
    </r>
    <r>
      <rPr>
        <sz val="12"/>
        <rFont val="Times New Roman"/>
        <family val="1"/>
      </rPr>
      <t>41x</t>
    </r>
  </si>
  <si>
    <t>已包含在醫學類中</t>
  </si>
  <si>
    <r>
      <t>原住民特藏</t>
    </r>
    <r>
      <rPr>
        <sz val="12"/>
        <rFont val="Times New Roman"/>
        <family val="1"/>
      </rPr>
      <t>(A)</t>
    </r>
  </si>
  <si>
    <t>單位</t>
  </si>
  <si>
    <t>通識中心</t>
  </si>
  <si>
    <t>教
傳
院</t>
  </si>
  <si>
    <t>QH- QL/ GF</t>
  </si>
  <si>
    <r>
      <t>生（化）醫學</t>
    </r>
    <r>
      <rPr>
        <sz val="12"/>
        <rFont val="Times New Roman"/>
        <family val="1"/>
      </rPr>
      <t>399</t>
    </r>
  </si>
  <si>
    <t>QH</t>
  </si>
  <si>
    <t>採用醫學系數據</t>
  </si>
  <si>
    <t>教研所(碩士班)+師培</t>
  </si>
  <si>
    <t>傳播系(含碩士班)</t>
  </si>
  <si>
    <t>兒家系</t>
  </si>
  <si>
    <t>館藏總量</t>
  </si>
  <si>
    <t>醫學</t>
  </si>
  <si>
    <t>微免</t>
  </si>
  <si>
    <t>生解</t>
  </si>
  <si>
    <t>護理</t>
  </si>
  <si>
    <t>公衛</t>
  </si>
  <si>
    <t>醫技</t>
  </si>
  <si>
    <t>醫資</t>
  </si>
  <si>
    <t>藥毒</t>
  </si>
  <si>
    <t>醫科所(博士班)</t>
  </si>
  <si>
    <t>醫學系</t>
  </si>
  <si>
    <t>微免生化所(碩士班)</t>
  </si>
  <si>
    <t>生解所(碩士班)</t>
  </si>
  <si>
    <t>護理系(含碩士班)</t>
  </si>
  <si>
    <t>公衛系(含碩士班)</t>
  </si>
  <si>
    <t>醫技系(含碩士班)</t>
  </si>
  <si>
    <t>醫資系(含碩士班)</t>
  </si>
  <si>
    <t>藥毒所(含碩博士班)</t>
  </si>
  <si>
    <t>物治系</t>
  </si>
  <si>
    <t>醫
學
院</t>
  </si>
  <si>
    <t>生
科
院</t>
  </si>
  <si>
    <t>生科系(含碩士班)</t>
  </si>
  <si>
    <t>分遺系(含碩士班)</t>
  </si>
  <si>
    <t>人
社
院</t>
  </si>
  <si>
    <t>社工系(含碩士班)</t>
  </si>
  <si>
    <t>人發系(含碩士班)</t>
  </si>
  <si>
    <t>宗教所(碩士班)</t>
  </si>
  <si>
    <t>英美系</t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</si>
  <si>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生態學</t>
    </r>
    <r>
      <rPr>
        <sz val="12"/>
        <rFont val="Times New Roman"/>
        <family val="1"/>
      </rPr>
      <t>) 367</t>
    </r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</si>
  <si>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環境工程</t>
    </r>
    <r>
      <rPr>
        <sz val="12"/>
        <rFont val="Times New Roman"/>
        <family val="1"/>
      </rPr>
      <t>) 445</t>
    </r>
  </si>
  <si>
    <t>QS</t>
  </si>
  <si>
    <r>
      <t>組織型態</t>
    </r>
    <r>
      <rPr>
        <sz val="12"/>
        <rFont val="Times New Roman"/>
        <family val="1"/>
      </rPr>
      <t xml:space="preserve"> 395</t>
    </r>
  </si>
  <si>
    <r>
      <t>生理學</t>
    </r>
    <r>
      <rPr>
        <sz val="12"/>
        <rFont val="Times New Roman"/>
        <family val="1"/>
      </rPr>
      <t xml:space="preserve"> 397-398</t>
    </r>
  </si>
  <si>
    <r>
      <t>護理</t>
    </r>
    <r>
      <rPr>
        <sz val="12"/>
        <rFont val="Times New Roman"/>
        <family val="1"/>
      </rPr>
      <t xml:space="preserve"> 419</t>
    </r>
  </si>
  <si>
    <t>WY</t>
  </si>
  <si>
    <r>
      <t>97</t>
    </r>
    <r>
      <rPr>
        <sz val="12"/>
        <rFont val="新細明體"/>
        <family val="1"/>
      </rPr>
      <t>學年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原健所併入</t>
    </r>
  </si>
  <si>
    <t>QH -QL/ GF</t>
  </si>
  <si>
    <t>W1-925</t>
  </si>
  <si>
    <r>
      <t>電子電機工程</t>
    </r>
    <r>
      <rPr>
        <sz val="12"/>
        <rFont val="Times New Roman"/>
        <family val="1"/>
      </rPr>
      <t>44x - 47x</t>
    </r>
  </si>
  <si>
    <t>生科</t>
  </si>
  <si>
    <r>
      <t>生命科學</t>
    </r>
    <r>
      <rPr>
        <sz val="12"/>
        <rFont val="Times New Roman"/>
        <family val="1"/>
      </rPr>
      <t xml:space="preserve"> 36X-38X</t>
    </r>
  </si>
  <si>
    <t>QH- QL/ GF</t>
  </si>
  <si>
    <r>
      <t>醫學</t>
    </r>
    <r>
      <rPr>
        <sz val="12"/>
        <rFont val="Times New Roman"/>
        <family val="1"/>
      </rPr>
      <t>41x</t>
    </r>
  </si>
  <si>
    <r>
      <t>心理學</t>
    </r>
    <r>
      <rPr>
        <sz val="12"/>
        <rFont val="Times New Roman"/>
        <family val="1"/>
      </rPr>
      <t xml:space="preserve"> 17X</t>
    </r>
  </si>
  <si>
    <t>BF-BJ</t>
  </si>
  <si>
    <t>分遺</t>
  </si>
  <si>
    <t>97學年,分細所與遺傳所合併</t>
  </si>
  <si>
    <t>社工</t>
  </si>
  <si>
    <r>
      <t>社會學</t>
    </r>
    <r>
      <rPr>
        <sz val="12"/>
        <rFont val="Times New Roman"/>
        <family val="1"/>
      </rPr>
      <t xml:space="preserve"> 54X</t>
    </r>
  </si>
  <si>
    <t>HM-HX</t>
  </si>
  <si>
    <t>人發</t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</si>
  <si>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生態學</t>
    </r>
    <r>
      <rPr>
        <sz val="12"/>
        <rFont val="Times New Roman"/>
        <family val="1"/>
      </rPr>
      <t>) 367</t>
    </r>
  </si>
  <si>
    <t>TD</t>
  </si>
  <si>
    <r>
      <t>環境保護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環境工程</t>
    </r>
    <r>
      <rPr>
        <sz val="12"/>
        <rFont val="Times New Roman"/>
        <family val="1"/>
      </rPr>
      <t>) 445</t>
    </r>
  </si>
  <si>
    <t>GE</t>
  </si>
  <si>
    <r>
      <t>人類學</t>
    </r>
    <r>
      <rPr>
        <sz val="12"/>
        <rFont val="Times New Roman"/>
        <family val="1"/>
      </rPr>
      <t xml:space="preserve"> 390-392</t>
    </r>
  </si>
  <si>
    <t>GF-GN</t>
  </si>
  <si>
    <r>
      <t>考古學</t>
    </r>
    <r>
      <rPr>
        <sz val="12"/>
        <rFont val="Times New Roman"/>
        <family val="1"/>
      </rPr>
      <t xml:space="preserve"> 79X</t>
    </r>
  </si>
  <si>
    <t>CC</t>
  </si>
  <si>
    <r>
      <t>原住民特藏</t>
    </r>
    <r>
      <rPr>
        <sz val="12"/>
        <rFont val="Times New Roman"/>
        <family val="1"/>
      </rPr>
      <t>(A)</t>
    </r>
  </si>
  <si>
    <r>
      <t>民族學</t>
    </r>
    <r>
      <rPr>
        <sz val="12"/>
        <rFont val="Times New Roman"/>
        <family val="1"/>
      </rPr>
      <t xml:space="preserve"> 535-539</t>
    </r>
  </si>
  <si>
    <t>GR</t>
  </si>
  <si>
    <r>
      <t>精神醫學</t>
    </r>
    <r>
      <rPr>
        <sz val="12"/>
        <rFont val="Times New Roman"/>
        <family val="1"/>
      </rPr>
      <t xml:space="preserve"> 415.85</t>
    </r>
  </si>
  <si>
    <t>WM</t>
  </si>
  <si>
    <r>
      <t>宗教　</t>
    </r>
    <r>
      <rPr>
        <sz val="12"/>
        <rFont val="Times New Roman"/>
        <family val="1"/>
      </rPr>
      <t>2XX</t>
    </r>
  </si>
  <si>
    <t>BL-BX</t>
  </si>
  <si>
    <t>宗教</t>
  </si>
  <si>
    <r>
      <t>心理與哲學　</t>
    </r>
    <r>
      <rPr>
        <sz val="12"/>
        <rFont val="Times New Roman"/>
        <family val="1"/>
      </rPr>
      <t>1XX</t>
    </r>
  </si>
  <si>
    <t>B-BJ</t>
  </si>
  <si>
    <t>東語</t>
  </si>
  <si>
    <r>
      <t>語言與文學　</t>
    </r>
    <r>
      <rPr>
        <sz val="12"/>
        <rFont val="Times New Roman"/>
        <family val="1"/>
      </rPr>
      <t>8XX</t>
    </r>
  </si>
  <si>
    <t>P</t>
  </si>
  <si>
    <r>
      <t>哲學與心理學　</t>
    </r>
    <r>
      <rPr>
        <sz val="12"/>
        <rFont val="Times New Roman"/>
        <family val="1"/>
      </rPr>
      <t>1XX</t>
    </r>
  </si>
  <si>
    <r>
      <t>社會學　</t>
    </r>
    <r>
      <rPr>
        <sz val="12"/>
        <rFont val="Times New Roman"/>
        <family val="1"/>
      </rPr>
      <t>54X</t>
    </r>
  </si>
  <si>
    <r>
      <t>教育　</t>
    </r>
    <r>
      <rPr>
        <sz val="12"/>
        <rFont val="Times New Roman"/>
        <family val="1"/>
      </rPr>
      <t>52X</t>
    </r>
  </si>
  <si>
    <t>L</t>
  </si>
  <si>
    <r>
      <t>商業與管理</t>
    </r>
    <r>
      <rPr>
        <sz val="12"/>
        <rFont val="Times New Roman"/>
        <family val="1"/>
      </rPr>
      <t xml:space="preserve"> 49x</t>
    </r>
  </si>
  <si>
    <t>HA-HJ</t>
  </si>
  <si>
    <r>
      <t>藝術　</t>
    </r>
    <r>
      <rPr>
        <sz val="12"/>
        <rFont val="Times New Roman"/>
        <family val="1"/>
      </rPr>
      <t>9XX</t>
    </r>
  </si>
  <si>
    <t>M / N / GV</t>
  </si>
  <si>
    <r>
      <t>傳記與歷史　</t>
    </r>
    <r>
      <rPr>
        <sz val="12"/>
        <rFont val="Times New Roman"/>
        <family val="1"/>
      </rPr>
      <t>6XX-7XX</t>
    </r>
  </si>
  <si>
    <t>C- F</t>
  </si>
  <si>
    <t>英美</t>
  </si>
  <si>
    <r>
      <t>英美語言　</t>
    </r>
    <r>
      <rPr>
        <sz val="12"/>
        <rFont val="Times New Roman"/>
        <family val="1"/>
      </rPr>
      <t>805</t>
    </r>
  </si>
  <si>
    <t>PE</t>
  </si>
  <si>
    <r>
      <t>英美文學　</t>
    </r>
    <r>
      <rPr>
        <sz val="12"/>
        <rFont val="Times New Roman"/>
        <family val="1"/>
      </rPr>
      <t>870-874</t>
    </r>
  </si>
  <si>
    <t>PR-PS</t>
  </si>
  <si>
    <t>教研</t>
  </si>
  <si>
    <t>傳播</t>
  </si>
  <si>
    <t>H1-99</t>
  </si>
  <si>
    <r>
      <t>新聞　</t>
    </r>
    <r>
      <rPr>
        <sz val="12"/>
        <rFont val="Times New Roman"/>
        <family val="1"/>
      </rPr>
      <t>89X</t>
    </r>
  </si>
  <si>
    <t>P-PB</t>
  </si>
  <si>
    <r>
      <t>公共衛生</t>
    </r>
    <r>
      <rPr>
        <sz val="12"/>
        <rFont val="Times New Roman"/>
        <family val="1"/>
      </rPr>
      <t xml:space="preserve"> 412</t>
    </r>
  </si>
  <si>
    <t>WA</t>
  </si>
  <si>
    <t>W84</t>
  </si>
  <si>
    <t>兒家</t>
  </si>
  <si>
    <r>
      <t>兒童文學　</t>
    </r>
    <r>
      <rPr>
        <sz val="12"/>
        <rFont val="Times New Roman"/>
        <family val="1"/>
      </rPr>
      <t>859</t>
    </r>
  </si>
  <si>
    <t>PZ</t>
  </si>
  <si>
    <r>
      <t>家庭　</t>
    </r>
    <r>
      <rPr>
        <sz val="12"/>
        <rFont val="Times New Roman"/>
        <family val="1"/>
      </rPr>
      <t>544</t>
    </r>
  </si>
  <si>
    <t>HQ</t>
  </si>
  <si>
    <r>
      <t>幼兒教育　</t>
    </r>
    <r>
      <rPr>
        <sz val="12"/>
        <rFont val="Times New Roman"/>
        <family val="1"/>
      </rPr>
      <t>523</t>
    </r>
  </si>
  <si>
    <r>
      <t>家庭教育　</t>
    </r>
    <r>
      <rPr>
        <sz val="12"/>
        <rFont val="Times New Roman"/>
        <family val="1"/>
      </rPr>
      <t>528</t>
    </r>
  </si>
  <si>
    <t>通識中心</t>
  </si>
  <si>
    <r>
      <t>神學與宗教　</t>
    </r>
    <r>
      <rPr>
        <sz val="12"/>
        <rFont val="Times New Roman"/>
        <family val="1"/>
      </rPr>
      <t>2XX</t>
    </r>
  </si>
  <si>
    <t>C-F</t>
  </si>
  <si>
    <r>
      <t>地球科學與地質學　</t>
    </r>
    <r>
      <rPr>
        <sz val="12"/>
        <rFont val="Times New Roman"/>
        <family val="1"/>
      </rPr>
      <t>35X</t>
    </r>
  </si>
  <si>
    <t>QE</t>
  </si>
  <si>
    <r>
      <t>物理學　</t>
    </r>
    <r>
      <rPr>
        <sz val="12"/>
        <rFont val="Times New Roman"/>
        <family val="1"/>
      </rPr>
      <t>33X</t>
    </r>
  </si>
  <si>
    <t>QC</t>
  </si>
  <si>
    <r>
      <t>天文學　</t>
    </r>
    <r>
      <rPr>
        <sz val="12"/>
        <rFont val="Times New Roman"/>
        <family val="1"/>
      </rPr>
      <t>32X</t>
    </r>
  </si>
  <si>
    <t>QB</t>
  </si>
  <si>
    <r>
      <t>數學電腦</t>
    </r>
    <r>
      <rPr>
        <sz val="12"/>
        <rFont val="Times New Roman"/>
        <family val="1"/>
      </rPr>
      <t>31x</t>
    </r>
  </si>
  <si>
    <t>QA</t>
  </si>
  <si>
    <r>
      <t>法律　</t>
    </r>
    <r>
      <rPr>
        <sz val="12"/>
        <rFont val="Times New Roman"/>
        <family val="1"/>
      </rPr>
      <t>58X</t>
    </r>
  </si>
  <si>
    <t>K</t>
  </si>
  <si>
    <r>
      <t>藥毒物學</t>
    </r>
    <r>
      <rPr>
        <sz val="12"/>
        <rFont val="Times New Roman"/>
        <family val="1"/>
      </rPr>
      <t>(QV)</t>
    </r>
  </si>
  <si>
    <t>東語圖書</t>
  </si>
  <si>
    <t>西語圖書</t>
  </si>
  <si>
    <t>東語視聽</t>
  </si>
  <si>
    <t>西語視聽</t>
  </si>
  <si>
    <t>後中醫系</t>
  </si>
  <si>
    <t>BL-BX</t>
  </si>
  <si>
    <t>GN290-299</t>
  </si>
  <si>
    <r>
      <t>醫學</t>
    </r>
    <r>
      <rPr>
        <sz val="12"/>
        <rFont val="Times New Roman"/>
        <family val="1"/>
      </rPr>
      <t xml:space="preserve"> 413</t>
    </r>
  </si>
  <si>
    <t>QS-QZ / W</t>
  </si>
  <si>
    <t>(統計系統:2.2.2.4107)</t>
  </si>
  <si>
    <t>102學年中文電子書增加約1萬本</t>
  </si>
  <si>
    <t>東語系(含碩士班)</t>
  </si>
  <si>
    <t>圖書小計</t>
  </si>
  <si>
    <t>視聽小計</t>
  </si>
  <si>
    <t>102學年各單位專業圖書視聽冊件數統計：統計至103/07/31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</si>
</sst>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9"/>
      <name val="新細明體"/>
      <family val="1"/>
    </font>
    <font>
      <sz val="12"/>
      <name val="細明體"/>
      <family val="3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0" fontId="3" fillId="33" borderId="11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top"/>
    </xf>
    <xf numFmtId="0" fontId="3" fillId="34" borderId="1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right" vertical="top"/>
    </xf>
    <xf numFmtId="0" fontId="0" fillId="33" borderId="13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/>
    </xf>
    <xf numFmtId="0" fontId="0" fillId="34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right" vertical="top" wrapText="1"/>
    </xf>
    <xf numFmtId="0" fontId="0" fillId="33" borderId="0" xfId="0" applyFont="1" applyFill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vertical="top"/>
    </xf>
    <xf numFmtId="0" fontId="0" fillId="0" borderId="14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horizontal="right" vertical="top"/>
    </xf>
    <xf numFmtId="0" fontId="0" fillId="0" borderId="19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21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3" fillId="34" borderId="11" xfId="0" applyFont="1" applyFill="1" applyBorder="1" applyAlignment="1">
      <alignment/>
    </xf>
    <xf numFmtId="0" fontId="0" fillId="33" borderId="10" xfId="0" applyFont="1" applyFill="1" applyBorder="1" applyAlignment="1">
      <alignment horizontal="right" vertical="top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35" borderId="26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7" fillId="35" borderId="28" xfId="0" applyFont="1" applyFill="1" applyBorder="1" applyAlignment="1">
      <alignment/>
    </xf>
    <xf numFmtId="0" fontId="7" fillId="3" borderId="29" xfId="0" applyFont="1" applyFill="1" applyBorder="1" applyAlignment="1">
      <alignment/>
    </xf>
    <xf numFmtId="0" fontId="7" fillId="3" borderId="30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31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0" fillId="0" borderId="31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left" vertical="top"/>
    </xf>
    <xf numFmtId="0" fontId="0" fillId="33" borderId="31" xfId="0" applyFont="1" applyFill="1" applyBorder="1" applyAlignment="1">
      <alignment horizontal="left" vertical="top"/>
    </xf>
    <xf numFmtId="0" fontId="0" fillId="33" borderId="20" xfId="0" applyFont="1" applyFill="1" applyBorder="1" applyAlignment="1">
      <alignment horizontal="left" vertical="top"/>
    </xf>
    <xf numFmtId="0" fontId="0" fillId="34" borderId="31" xfId="0" applyFont="1" applyFill="1" applyBorder="1" applyAlignment="1">
      <alignment horizontal="left" vertical="top" wrapText="1"/>
    </xf>
    <xf numFmtId="0" fontId="0" fillId="34" borderId="20" xfId="0" applyFont="1" applyFill="1" applyBorder="1" applyAlignment="1">
      <alignment horizontal="left" vertical="top"/>
    </xf>
    <xf numFmtId="0" fontId="0" fillId="34" borderId="32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33" borderId="32" xfId="0" applyFont="1" applyFill="1" applyBorder="1" applyAlignment="1">
      <alignment horizontal="left" vertical="top"/>
    </xf>
    <xf numFmtId="0" fontId="0" fillId="33" borderId="31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vertical="top"/>
    </xf>
    <xf numFmtId="0" fontId="0" fillId="33" borderId="31" xfId="0" applyFont="1" applyFill="1" applyBorder="1" applyAlignment="1">
      <alignment horizontal="left" vertical="top"/>
    </xf>
    <xf numFmtId="0" fontId="0" fillId="34" borderId="31" xfId="0" applyFont="1" applyFill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21" sqref="I21"/>
    </sheetView>
  </sheetViews>
  <sheetFormatPr defaultColWidth="9.00390625" defaultRowHeight="16.5"/>
  <cols>
    <col min="1" max="1" width="3.50390625" style="27" customWidth="1"/>
    <col min="2" max="2" width="16.00390625" style="27" customWidth="1"/>
    <col min="3" max="8" width="9.00390625" style="27" customWidth="1"/>
    <col min="9" max="9" width="13.125" style="27" customWidth="1"/>
    <col min="10" max="16384" width="9.00390625" style="27" customWidth="1"/>
  </cols>
  <sheetData>
    <row r="1" ht="14.25">
      <c r="A1" s="27" t="s">
        <v>175</v>
      </c>
    </row>
    <row r="2" spans="1:9" ht="14.25">
      <c r="A2" s="24" t="s">
        <v>35</v>
      </c>
      <c r="B2" s="24"/>
      <c r="C2" s="64" t="s">
        <v>161</v>
      </c>
      <c r="D2" s="65" t="s">
        <v>162</v>
      </c>
      <c r="E2" s="71" t="s">
        <v>173</v>
      </c>
      <c r="F2" s="64" t="s">
        <v>163</v>
      </c>
      <c r="G2" s="65" t="s">
        <v>164</v>
      </c>
      <c r="H2" s="73" t="s">
        <v>174</v>
      </c>
      <c r="I2" s="24" t="s">
        <v>21</v>
      </c>
    </row>
    <row r="3" spans="1:9" ht="14.25">
      <c r="A3" s="77" t="s">
        <v>64</v>
      </c>
      <c r="B3" s="24" t="s">
        <v>55</v>
      </c>
      <c r="C3" s="66">
        <f>SUM('細項'!C3:C7)</f>
        <v>35524</v>
      </c>
      <c r="D3" s="67">
        <f>SUM('細項'!F3:F7)</f>
        <v>40621</v>
      </c>
      <c r="E3" s="72">
        <f>SUM(C3:D3)</f>
        <v>76145</v>
      </c>
      <c r="F3" s="66">
        <f>SUM('細項'!D3:D7)</f>
        <v>2229</v>
      </c>
      <c r="G3" s="67">
        <f>SUM('細項'!G3:G7)</f>
        <v>1385</v>
      </c>
      <c r="H3" s="74">
        <f aca="true" t="shared" si="0" ref="H3:H25">SUM(F3:G3)</f>
        <v>3614</v>
      </c>
      <c r="I3" s="24"/>
    </row>
    <row r="4" spans="1:9" ht="14.25">
      <c r="A4" s="80"/>
      <c r="B4" s="25" t="s">
        <v>54</v>
      </c>
      <c r="C4" s="66">
        <f>SUM('細項'!C3:C7)</f>
        <v>35524</v>
      </c>
      <c r="D4" s="67">
        <f>SUM('細項'!F4:F8)</f>
        <v>40621</v>
      </c>
      <c r="E4" s="72">
        <f aca="true" t="shared" si="1" ref="E4:E25">SUM(C4:D4)</f>
        <v>76145</v>
      </c>
      <c r="F4" s="66">
        <f>SUM('細項'!D3:D7)</f>
        <v>2229</v>
      </c>
      <c r="G4" s="67">
        <f>SUM('細項'!G4:G8)</f>
        <v>1385</v>
      </c>
      <c r="H4" s="74">
        <f t="shared" si="0"/>
        <v>3614</v>
      </c>
      <c r="I4" s="24" t="s">
        <v>41</v>
      </c>
    </row>
    <row r="5" spans="1:9" ht="14.25">
      <c r="A5" s="80"/>
      <c r="B5" s="25" t="s">
        <v>165</v>
      </c>
      <c r="C5" s="66">
        <f>'細項'!C8</f>
        <v>5721</v>
      </c>
      <c r="D5" s="67">
        <f>'細項'!F8</f>
        <v>33281</v>
      </c>
      <c r="E5" s="72">
        <f t="shared" si="1"/>
        <v>39002</v>
      </c>
      <c r="F5" s="66">
        <f>'細項'!D8</f>
        <v>203</v>
      </c>
      <c r="G5" s="67">
        <f>'細項'!G8</f>
        <v>1302</v>
      </c>
      <c r="H5" s="74">
        <f t="shared" si="0"/>
        <v>1505</v>
      </c>
      <c r="I5" s="24"/>
    </row>
    <row r="6" spans="1:9" ht="14.25">
      <c r="A6" s="78"/>
      <c r="B6" s="24" t="s">
        <v>56</v>
      </c>
      <c r="C6" s="66">
        <f>SUM('細項'!C9:C10)</f>
        <v>26899</v>
      </c>
      <c r="D6" s="67">
        <f>SUM('細項'!F9:F10)</f>
        <v>36966</v>
      </c>
      <c r="E6" s="72">
        <f t="shared" si="1"/>
        <v>63865</v>
      </c>
      <c r="F6" s="66">
        <f>SUM('細項'!D9:D10)</f>
        <v>2376</v>
      </c>
      <c r="G6" s="67">
        <f>SUM('細項'!G9:G10)</f>
        <v>1449</v>
      </c>
      <c r="H6" s="74">
        <f t="shared" si="0"/>
        <v>3825</v>
      </c>
      <c r="I6" s="24"/>
    </row>
    <row r="7" spans="1:9" ht="14.25">
      <c r="A7" s="78"/>
      <c r="B7" s="24" t="s">
        <v>57</v>
      </c>
      <c r="C7" s="66">
        <f>SUM('細項'!C11:C14)</f>
        <v>24234</v>
      </c>
      <c r="D7" s="67">
        <f>('細項'!F14)</f>
        <v>33281</v>
      </c>
      <c r="E7" s="72">
        <f t="shared" si="1"/>
        <v>57515</v>
      </c>
      <c r="F7" s="66">
        <f>SUM('細項'!D11:D14)</f>
        <v>1641</v>
      </c>
      <c r="G7" s="67">
        <f>('細項'!G14)</f>
        <v>1302</v>
      </c>
      <c r="H7" s="74">
        <f t="shared" si="0"/>
        <v>2943</v>
      </c>
      <c r="I7" s="24"/>
    </row>
    <row r="8" spans="1:9" ht="14.25">
      <c r="A8" s="78"/>
      <c r="B8" s="24" t="s">
        <v>58</v>
      </c>
      <c r="C8" s="66">
        <f>('細項'!C15)</f>
        <v>2493</v>
      </c>
      <c r="D8" s="67">
        <f>'細項'!F15</f>
        <v>2069</v>
      </c>
      <c r="E8" s="72">
        <f t="shared" si="1"/>
        <v>4562</v>
      </c>
      <c r="F8" s="66">
        <f>'細項'!D15</f>
        <v>217</v>
      </c>
      <c r="G8" s="67">
        <f>'細項'!G15</f>
        <v>103</v>
      </c>
      <c r="H8" s="74">
        <f t="shared" si="0"/>
        <v>320</v>
      </c>
      <c r="I8" s="24"/>
    </row>
    <row r="9" spans="1:9" ht="14.25">
      <c r="A9" s="78"/>
      <c r="B9" s="24" t="s">
        <v>59</v>
      </c>
      <c r="C9" s="66">
        <f>SUM('細項'!C16:C23)</f>
        <v>25182</v>
      </c>
      <c r="D9" s="67">
        <f>SUM('細項'!F16:F23)</f>
        <v>18703</v>
      </c>
      <c r="E9" s="72">
        <f t="shared" si="1"/>
        <v>43885</v>
      </c>
      <c r="F9" s="66">
        <f>SUM('細項'!D16:D23)</f>
        <v>2240</v>
      </c>
      <c r="G9" s="67">
        <f>SUM('細項'!G16:G23)</f>
        <v>394</v>
      </c>
      <c r="H9" s="74">
        <f t="shared" si="0"/>
        <v>2634</v>
      </c>
      <c r="I9" s="24"/>
    </row>
    <row r="10" spans="1:9" ht="14.25">
      <c r="A10" s="78"/>
      <c r="B10" s="24" t="s">
        <v>60</v>
      </c>
      <c r="C10" s="66">
        <f>SUM('細項'!C24:C26)</f>
        <v>27364</v>
      </c>
      <c r="D10" s="67">
        <f>SUM('細項'!F24:F26)</f>
        <v>38385</v>
      </c>
      <c r="E10" s="72">
        <f t="shared" si="1"/>
        <v>65749</v>
      </c>
      <c r="F10" s="66">
        <f>SUM('細項'!D24:D26)</f>
        <v>2396</v>
      </c>
      <c r="G10" s="67">
        <f>SUM('細項'!G24:G26)</f>
        <v>1504</v>
      </c>
      <c r="H10" s="74">
        <f t="shared" si="0"/>
        <v>3900</v>
      </c>
      <c r="I10" s="24"/>
    </row>
    <row r="11" spans="1:9" ht="14.25">
      <c r="A11" s="78"/>
      <c r="B11" s="24" t="s">
        <v>61</v>
      </c>
      <c r="C11" s="66">
        <f>SUM('細項'!C27:C31)</f>
        <v>10163</v>
      </c>
      <c r="D11" s="67">
        <f>SUM('細項'!F27:F31)</f>
        <v>16589</v>
      </c>
      <c r="E11" s="72">
        <f t="shared" si="1"/>
        <v>26752</v>
      </c>
      <c r="F11" s="66">
        <f>SUM('細項'!D27:D31)</f>
        <v>579</v>
      </c>
      <c r="G11" s="67">
        <f>SUM('細項'!G27:G31)</f>
        <v>277</v>
      </c>
      <c r="H11" s="74">
        <f t="shared" si="0"/>
        <v>856</v>
      </c>
      <c r="I11" s="24"/>
    </row>
    <row r="12" spans="1:9" ht="14.25">
      <c r="A12" s="78"/>
      <c r="B12" s="24" t="s">
        <v>62</v>
      </c>
      <c r="C12" s="66">
        <f>SUM('細項'!C32:C33)</f>
        <v>2149</v>
      </c>
      <c r="D12" s="67">
        <f>SUM('細項'!F32:F33)</f>
        <v>2679</v>
      </c>
      <c r="E12" s="72">
        <f t="shared" si="1"/>
        <v>4828</v>
      </c>
      <c r="F12" s="66">
        <f>SUM('細項'!D32:D33)</f>
        <v>66</v>
      </c>
      <c r="G12" s="67">
        <f>SUM('細項'!G32:G33)</f>
        <v>22</v>
      </c>
      <c r="H12" s="74">
        <f t="shared" si="0"/>
        <v>88</v>
      </c>
      <c r="I12" s="24"/>
    </row>
    <row r="13" spans="1:9" ht="14.25">
      <c r="A13" s="79"/>
      <c r="B13" s="26" t="s">
        <v>63</v>
      </c>
      <c r="C13" s="66">
        <f>SUM('細項'!C3:C7)</f>
        <v>35524</v>
      </c>
      <c r="D13" s="67">
        <f>SUM('細項'!F3:F7)</f>
        <v>40621</v>
      </c>
      <c r="E13" s="72">
        <f t="shared" si="1"/>
        <v>76145</v>
      </c>
      <c r="F13" s="66">
        <f>SUM('細項'!D3:D7)</f>
        <v>2229</v>
      </c>
      <c r="G13" s="67">
        <f>SUM('細項'!G3:G7)</f>
        <v>1385</v>
      </c>
      <c r="H13" s="74">
        <f t="shared" si="0"/>
        <v>3614</v>
      </c>
      <c r="I13" s="24" t="s">
        <v>41</v>
      </c>
    </row>
    <row r="14" spans="1:9" ht="14.25">
      <c r="A14" s="75" t="s">
        <v>65</v>
      </c>
      <c r="B14" s="24" t="s">
        <v>66</v>
      </c>
      <c r="C14" s="66">
        <f>SUM('細項'!C34:C35)</f>
        <v>26899</v>
      </c>
      <c r="D14" s="67">
        <f>SUM('細項'!F34:F35)</f>
        <v>36966</v>
      </c>
      <c r="E14" s="72">
        <f t="shared" si="1"/>
        <v>63865</v>
      </c>
      <c r="F14" s="66">
        <f>SUM('細項'!D34:D35)</f>
        <v>2376</v>
      </c>
      <c r="G14" s="67">
        <f>SUM('細項'!G34:G35)</f>
        <v>1449</v>
      </c>
      <c r="H14" s="74">
        <f t="shared" si="0"/>
        <v>3825</v>
      </c>
      <c r="I14" s="24"/>
    </row>
    <row r="15" spans="1:9" ht="14.25">
      <c r="A15" s="76"/>
      <c r="B15" s="24" t="s">
        <v>67</v>
      </c>
      <c r="C15" s="66">
        <f>SUM('細項'!C36:C37)</f>
        <v>26899</v>
      </c>
      <c r="D15" s="67">
        <f>SUM('細項'!F36:F37)</f>
        <v>36966</v>
      </c>
      <c r="E15" s="72">
        <f t="shared" si="1"/>
        <v>63865</v>
      </c>
      <c r="F15" s="66">
        <f>SUM('細項'!D36:D37)</f>
        <v>2376</v>
      </c>
      <c r="G15" s="67">
        <f>SUM('細項'!G36:G37)</f>
        <v>1449</v>
      </c>
      <c r="H15" s="74">
        <f t="shared" si="0"/>
        <v>3825</v>
      </c>
      <c r="I15" s="24"/>
    </row>
    <row r="16" spans="1:9" ht="14.25">
      <c r="A16" s="77" t="s">
        <v>68</v>
      </c>
      <c r="B16" s="24" t="s">
        <v>69</v>
      </c>
      <c r="C16" s="66">
        <f>SUM('細項'!C38:C39)</f>
        <v>17230</v>
      </c>
      <c r="D16" s="67">
        <f>SUM('細項'!F38:F39)</f>
        <v>10223</v>
      </c>
      <c r="E16" s="72">
        <f t="shared" si="1"/>
        <v>27453</v>
      </c>
      <c r="F16" s="66">
        <f>SUM('細項'!D38:D39)</f>
        <v>994</v>
      </c>
      <c r="G16" s="67">
        <f>SUM('細項'!G38:G39)</f>
        <v>128</v>
      </c>
      <c r="H16" s="74">
        <f t="shared" si="0"/>
        <v>1122</v>
      </c>
      <c r="I16" s="24"/>
    </row>
    <row r="17" spans="1:9" ht="14.25">
      <c r="A17" s="78"/>
      <c r="B17" s="24" t="s">
        <v>70</v>
      </c>
      <c r="C17" s="66">
        <f>SUM('細項'!C40:C49)</f>
        <v>38777</v>
      </c>
      <c r="D17" s="67">
        <f>SUM('細項'!F40:F49)</f>
        <v>18409</v>
      </c>
      <c r="E17" s="72">
        <f t="shared" si="1"/>
        <v>57186</v>
      </c>
      <c r="F17" s="66">
        <f>SUM('細項'!D40:D48)</f>
        <v>1740</v>
      </c>
      <c r="G17" s="67">
        <f>SUM('細項'!G40:G48)</f>
        <v>225</v>
      </c>
      <c r="H17" s="74">
        <f t="shared" si="0"/>
        <v>1965</v>
      </c>
      <c r="I17" s="24"/>
    </row>
    <row r="18" spans="1:9" ht="14.25">
      <c r="A18" s="78"/>
      <c r="B18" s="24" t="s">
        <v>71</v>
      </c>
      <c r="C18" s="66">
        <f>SUM('細項'!C50:C51)</f>
        <v>31919</v>
      </c>
      <c r="D18" s="67">
        <f>SUM('細項'!F50:F51)</f>
        <v>8192</v>
      </c>
      <c r="E18" s="72">
        <f t="shared" si="1"/>
        <v>40111</v>
      </c>
      <c r="F18" s="66">
        <f>SUM('細項'!D50:D51)</f>
        <v>1591</v>
      </c>
      <c r="G18" s="67">
        <f>SUM('細項'!G50:G51)</f>
        <v>153</v>
      </c>
      <c r="H18" s="74">
        <f t="shared" si="0"/>
        <v>1744</v>
      </c>
      <c r="I18" s="24"/>
    </row>
    <row r="19" spans="1:9" ht="14.25">
      <c r="A19" s="78"/>
      <c r="B19" s="24" t="s">
        <v>172</v>
      </c>
      <c r="C19" s="66">
        <f>SUM('細項'!C52:C59)</f>
        <v>140189</v>
      </c>
      <c r="D19" s="67">
        <f>SUM('細項'!F52:F59)</f>
        <v>42086</v>
      </c>
      <c r="E19" s="72">
        <f t="shared" si="1"/>
        <v>182275</v>
      </c>
      <c r="F19" s="66">
        <f>SUM('細項'!D52:D59)</f>
        <v>12385</v>
      </c>
      <c r="G19" s="67">
        <f>SUM('細項'!G52:G59)</f>
        <v>1147</v>
      </c>
      <c r="H19" s="74">
        <f t="shared" si="0"/>
        <v>13532</v>
      </c>
      <c r="I19" s="24"/>
    </row>
    <row r="20" spans="1:9" ht="14.25">
      <c r="A20" s="79"/>
      <c r="B20" s="24" t="s">
        <v>72</v>
      </c>
      <c r="C20" s="66">
        <f>SUM('細項'!C60:C61)</f>
        <v>8123</v>
      </c>
      <c r="D20" s="67">
        <f>SUM('細項'!F60:F61)</f>
        <v>5075</v>
      </c>
      <c r="E20" s="72">
        <f t="shared" si="1"/>
        <v>13198</v>
      </c>
      <c r="F20" s="66">
        <f>SUM('細項'!D60:D61)</f>
        <v>1434</v>
      </c>
      <c r="G20" s="67">
        <f>SUM('細項'!G60:G61)</f>
        <v>233</v>
      </c>
      <c r="H20" s="74">
        <f t="shared" si="0"/>
        <v>1667</v>
      </c>
      <c r="I20" s="24"/>
    </row>
    <row r="21" spans="1:9" ht="14.25">
      <c r="A21" s="75" t="s">
        <v>37</v>
      </c>
      <c r="B21" s="24" t="s">
        <v>42</v>
      </c>
      <c r="C21" s="66">
        <f>'細項'!C62</f>
        <v>11526</v>
      </c>
      <c r="D21" s="67">
        <f>'細項'!F62</f>
        <v>4778</v>
      </c>
      <c r="E21" s="72">
        <f t="shared" si="1"/>
        <v>16304</v>
      </c>
      <c r="F21" s="66">
        <f>'細項'!D62</f>
        <v>681</v>
      </c>
      <c r="G21" s="67">
        <f>'細項'!G62</f>
        <v>196</v>
      </c>
      <c r="H21" s="74">
        <f t="shared" si="0"/>
        <v>877</v>
      </c>
      <c r="I21" s="24"/>
    </row>
    <row r="22" spans="1:9" ht="14.25">
      <c r="A22" s="76"/>
      <c r="B22" s="24" t="s">
        <v>43</v>
      </c>
      <c r="C22" s="66">
        <f>SUM('細項'!C63:C69)</f>
        <v>23439</v>
      </c>
      <c r="D22" s="67">
        <f>SUM('細項'!F63:F69)</f>
        <v>16228</v>
      </c>
      <c r="E22" s="72">
        <f t="shared" si="1"/>
        <v>39667</v>
      </c>
      <c r="F22" s="66">
        <f>SUM('細項'!D63:D69)</f>
        <v>1374</v>
      </c>
      <c r="G22" s="67">
        <f>SUM('細項'!G63:G69)</f>
        <v>314</v>
      </c>
      <c r="H22" s="74">
        <f t="shared" si="0"/>
        <v>1688</v>
      </c>
      <c r="I22" s="24"/>
    </row>
    <row r="23" spans="1:9" ht="14.25">
      <c r="A23" s="76"/>
      <c r="B23" s="24" t="s">
        <v>44</v>
      </c>
      <c r="C23" s="66">
        <f>SUM('細項'!C70:C74)</f>
        <v>15928</v>
      </c>
      <c r="D23" s="67">
        <f>SUM('細項'!F70:F74)</f>
        <v>10464</v>
      </c>
      <c r="E23" s="72">
        <f t="shared" si="1"/>
        <v>26392</v>
      </c>
      <c r="F23" s="66">
        <f>SUM('細項'!D70:D74)</f>
        <v>1243</v>
      </c>
      <c r="G23" s="67">
        <f>SUM('細項'!G70:G74)</f>
        <v>404</v>
      </c>
      <c r="H23" s="74">
        <f t="shared" si="0"/>
        <v>1647</v>
      </c>
      <c r="I23" s="24"/>
    </row>
    <row r="24" spans="2:9" ht="14.25">
      <c r="B24" s="24" t="s">
        <v>36</v>
      </c>
      <c r="C24" s="66">
        <f>SUM('細項'!C75:C88)</f>
        <v>138284</v>
      </c>
      <c r="D24" s="67">
        <f>SUM('細項'!F75:F88)</f>
        <v>43762</v>
      </c>
      <c r="E24" s="72">
        <f t="shared" si="1"/>
        <v>182046</v>
      </c>
      <c r="F24" s="66">
        <f>SUM('細項'!D75:D88)</f>
        <v>12294</v>
      </c>
      <c r="G24" s="67">
        <f>SUM('細項'!G75:G88)</f>
        <v>985</v>
      </c>
      <c r="H24" s="74">
        <f t="shared" si="0"/>
        <v>13279</v>
      </c>
      <c r="I24" s="24"/>
    </row>
    <row r="25" spans="2:9" ht="14.25">
      <c r="B25" s="28" t="s">
        <v>45</v>
      </c>
      <c r="C25" s="68">
        <v>212499</v>
      </c>
      <c r="D25" s="69">
        <v>99888</v>
      </c>
      <c r="E25" s="70">
        <f t="shared" si="1"/>
        <v>312387</v>
      </c>
      <c r="F25" s="68">
        <v>17056</v>
      </c>
      <c r="G25" s="69">
        <v>2748</v>
      </c>
      <c r="H25" s="70">
        <f t="shared" si="0"/>
        <v>19804</v>
      </c>
      <c r="I25" s="24"/>
    </row>
  </sheetData>
  <sheetProtection/>
  <mergeCells count="4">
    <mergeCell ref="A14:A15"/>
    <mergeCell ref="A16:A20"/>
    <mergeCell ref="A21:A23"/>
    <mergeCell ref="A3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xSplit="1" ySplit="2" topLeftCell="B3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4" sqref="E14"/>
    </sheetView>
  </sheetViews>
  <sheetFormatPr defaultColWidth="9.00390625" defaultRowHeight="16.5"/>
  <cols>
    <col min="1" max="1" width="9.00390625" style="18" customWidth="1"/>
    <col min="2" max="2" width="24.25390625" style="10" bestFit="1" customWidth="1"/>
    <col min="3" max="4" width="8.875" style="19" customWidth="1"/>
    <col min="5" max="5" width="19.125" style="10" customWidth="1"/>
    <col min="6" max="7" width="9.00390625" style="19" customWidth="1"/>
    <col min="8" max="8" width="27.875" style="10" customWidth="1"/>
    <col min="9" max="16384" width="9.00390625" style="10" customWidth="1"/>
  </cols>
  <sheetData>
    <row r="1" spans="1:8" ht="16.5">
      <c r="A1" s="23" t="s">
        <v>171</v>
      </c>
      <c r="H1" s="19" t="s">
        <v>170</v>
      </c>
    </row>
    <row r="2" spans="1:8" s="20" customFormat="1" ht="22.5" customHeight="1">
      <c r="A2" s="29" t="s">
        <v>22</v>
      </c>
      <c r="B2" s="29" t="s">
        <v>3</v>
      </c>
      <c r="C2" s="29" t="s">
        <v>23</v>
      </c>
      <c r="D2" s="29" t="s">
        <v>30</v>
      </c>
      <c r="E2" s="30" t="s">
        <v>4</v>
      </c>
      <c r="F2" s="29" t="s">
        <v>23</v>
      </c>
      <c r="G2" s="29" t="s">
        <v>30</v>
      </c>
      <c r="H2" s="29" t="s">
        <v>21</v>
      </c>
    </row>
    <row r="3" spans="1:8" ht="16.5">
      <c r="A3" s="92" t="s">
        <v>46</v>
      </c>
      <c r="B3" s="2" t="s">
        <v>0</v>
      </c>
      <c r="C3" s="31">
        <v>23184</v>
      </c>
      <c r="D3" s="31">
        <v>1509</v>
      </c>
      <c r="E3" s="3" t="s">
        <v>25</v>
      </c>
      <c r="F3" s="32">
        <v>33281</v>
      </c>
      <c r="G3" s="32">
        <v>1302</v>
      </c>
      <c r="H3" s="9"/>
    </row>
    <row r="4" spans="1:8" ht="16.5">
      <c r="A4" s="84"/>
      <c r="B4" s="9" t="s">
        <v>1</v>
      </c>
      <c r="C4" s="32">
        <v>7190</v>
      </c>
      <c r="D4" s="32">
        <v>359</v>
      </c>
      <c r="E4" s="4" t="s">
        <v>14</v>
      </c>
      <c r="F4" s="32">
        <v>3237</v>
      </c>
      <c r="G4" s="32">
        <v>63</v>
      </c>
      <c r="H4" s="9"/>
    </row>
    <row r="5" spans="1:8" ht="16.5">
      <c r="A5" s="84"/>
      <c r="B5" s="9" t="s">
        <v>2</v>
      </c>
      <c r="C5" s="32">
        <v>4051</v>
      </c>
      <c r="D5" s="32">
        <v>43</v>
      </c>
      <c r="E5" s="4" t="s">
        <v>5</v>
      </c>
      <c r="F5" s="32">
        <v>3689</v>
      </c>
      <c r="G5" s="32">
        <v>17</v>
      </c>
      <c r="H5" s="9"/>
    </row>
    <row r="6" spans="1:8" ht="16.5">
      <c r="A6" s="84"/>
      <c r="B6" s="9" t="s">
        <v>73</v>
      </c>
      <c r="C6" s="32">
        <v>531</v>
      </c>
      <c r="D6" s="32">
        <v>173</v>
      </c>
      <c r="E6" s="4" t="s">
        <v>6</v>
      </c>
      <c r="F6" s="32">
        <v>235</v>
      </c>
      <c r="G6" s="32">
        <v>3</v>
      </c>
      <c r="H6" s="9"/>
    </row>
    <row r="7" spans="1:8" ht="16.5">
      <c r="A7" s="84"/>
      <c r="B7" s="9" t="s">
        <v>74</v>
      </c>
      <c r="C7" s="32">
        <v>568</v>
      </c>
      <c r="D7" s="32">
        <v>145</v>
      </c>
      <c r="E7" s="4" t="s">
        <v>7</v>
      </c>
      <c r="F7" s="32">
        <v>179</v>
      </c>
      <c r="G7" s="32">
        <v>0</v>
      </c>
      <c r="H7" s="9"/>
    </row>
    <row r="8" spans="1:8" ht="16.5">
      <c r="A8" s="37" t="s">
        <v>165</v>
      </c>
      <c r="B8" s="2" t="s">
        <v>168</v>
      </c>
      <c r="C8" s="32">
        <v>5721</v>
      </c>
      <c r="D8" s="32">
        <v>203</v>
      </c>
      <c r="E8" s="3" t="s">
        <v>169</v>
      </c>
      <c r="F8" s="32">
        <v>33281</v>
      </c>
      <c r="G8" s="32">
        <v>1302</v>
      </c>
      <c r="H8" s="9"/>
    </row>
    <row r="9" spans="1:8" ht="16.5">
      <c r="A9" s="81" t="s">
        <v>47</v>
      </c>
      <c r="B9" s="33" t="s">
        <v>11</v>
      </c>
      <c r="C9" s="34">
        <v>3715</v>
      </c>
      <c r="D9" s="34">
        <v>867</v>
      </c>
      <c r="E9" s="12" t="s">
        <v>38</v>
      </c>
      <c r="F9" s="34">
        <v>3685</v>
      </c>
      <c r="G9" s="34">
        <v>147</v>
      </c>
      <c r="H9" s="33"/>
    </row>
    <row r="10" spans="1:8" ht="16.5">
      <c r="A10" s="88"/>
      <c r="B10" s="33" t="s">
        <v>0</v>
      </c>
      <c r="C10" s="34">
        <v>23184</v>
      </c>
      <c r="D10" s="34">
        <v>1509</v>
      </c>
      <c r="E10" s="11" t="s">
        <v>25</v>
      </c>
      <c r="F10" s="34">
        <v>33281</v>
      </c>
      <c r="G10" s="34">
        <v>1302</v>
      </c>
      <c r="H10" s="33"/>
    </row>
    <row r="11" spans="1:8" ht="15" customHeight="1">
      <c r="A11" s="83" t="s">
        <v>48</v>
      </c>
      <c r="B11" s="9" t="s">
        <v>19</v>
      </c>
      <c r="C11" s="35">
        <v>330</v>
      </c>
      <c r="D11" s="35">
        <v>23</v>
      </c>
      <c r="E11" s="36" t="s">
        <v>75</v>
      </c>
      <c r="F11" s="37" t="s">
        <v>33</v>
      </c>
      <c r="G11" s="35"/>
      <c r="H11" s="9"/>
    </row>
    <row r="12" spans="1:8" ht="15" customHeight="1">
      <c r="A12" s="84"/>
      <c r="B12" s="9" t="s">
        <v>76</v>
      </c>
      <c r="C12" s="35">
        <v>70</v>
      </c>
      <c r="D12" s="35">
        <v>0</v>
      </c>
      <c r="E12" s="36"/>
      <c r="F12" s="38"/>
      <c r="G12" s="39"/>
      <c r="H12" s="9"/>
    </row>
    <row r="13" spans="1:8" ht="15" customHeight="1">
      <c r="A13" s="84"/>
      <c r="B13" s="9" t="s">
        <v>77</v>
      </c>
      <c r="C13" s="35">
        <v>650</v>
      </c>
      <c r="D13" s="35">
        <v>109</v>
      </c>
      <c r="E13" s="36" t="s">
        <v>20</v>
      </c>
      <c r="F13" s="37" t="s">
        <v>33</v>
      </c>
      <c r="G13" s="35"/>
      <c r="H13" s="9"/>
    </row>
    <row r="14" spans="1:8" ht="15" customHeight="1">
      <c r="A14" s="89"/>
      <c r="B14" s="9" t="s">
        <v>32</v>
      </c>
      <c r="C14" s="31">
        <v>23184</v>
      </c>
      <c r="D14" s="35">
        <v>1509</v>
      </c>
      <c r="E14" s="3" t="s">
        <v>25</v>
      </c>
      <c r="F14" s="32">
        <v>33281</v>
      </c>
      <c r="G14" s="35">
        <v>1302</v>
      </c>
      <c r="H14" s="9"/>
    </row>
    <row r="15" spans="1:8" ht="16.5">
      <c r="A15" s="40" t="s">
        <v>49</v>
      </c>
      <c r="B15" s="33" t="s">
        <v>78</v>
      </c>
      <c r="C15" s="41">
        <v>2493</v>
      </c>
      <c r="D15" s="41">
        <v>217</v>
      </c>
      <c r="E15" s="12" t="s">
        <v>79</v>
      </c>
      <c r="F15" s="41">
        <v>2069</v>
      </c>
      <c r="G15" s="41">
        <v>103</v>
      </c>
      <c r="H15" s="33"/>
    </row>
    <row r="16" spans="1:8" ht="16.5">
      <c r="A16" s="93" t="s">
        <v>50</v>
      </c>
      <c r="B16" s="42" t="s">
        <v>10</v>
      </c>
      <c r="C16" s="43">
        <v>1434</v>
      </c>
      <c r="D16" s="34">
        <v>56</v>
      </c>
      <c r="E16" s="21" t="s">
        <v>13</v>
      </c>
      <c r="F16" s="44">
        <v>1703</v>
      </c>
      <c r="G16" s="41">
        <v>36</v>
      </c>
      <c r="H16" s="13" t="s">
        <v>80</v>
      </c>
    </row>
    <row r="17" spans="1:8" ht="16.5">
      <c r="A17" s="86"/>
      <c r="B17" s="33" t="s">
        <v>1</v>
      </c>
      <c r="C17" s="34">
        <v>7190</v>
      </c>
      <c r="D17" s="34">
        <v>359</v>
      </c>
      <c r="E17" s="12" t="s">
        <v>14</v>
      </c>
      <c r="F17" s="41">
        <v>3237</v>
      </c>
      <c r="G17" s="41">
        <v>63</v>
      </c>
      <c r="H17" s="33"/>
    </row>
    <row r="18" spans="1:8" ht="16.5">
      <c r="A18" s="86"/>
      <c r="B18" s="42" t="s">
        <v>11</v>
      </c>
      <c r="C18" s="43">
        <v>3706</v>
      </c>
      <c r="D18" s="34">
        <v>867</v>
      </c>
      <c r="E18" s="21" t="s">
        <v>81</v>
      </c>
      <c r="F18" s="44">
        <v>3682</v>
      </c>
      <c r="G18" s="41">
        <v>147</v>
      </c>
      <c r="H18" s="33"/>
    </row>
    <row r="19" spans="1:8" ht="16.5">
      <c r="A19" s="86"/>
      <c r="B19" s="42" t="s">
        <v>12</v>
      </c>
      <c r="C19" s="43">
        <v>9952</v>
      </c>
      <c r="D19" s="41">
        <v>635</v>
      </c>
      <c r="E19" s="21" t="s">
        <v>15</v>
      </c>
      <c r="F19" s="44">
        <v>6978</v>
      </c>
      <c r="G19" s="41">
        <v>65</v>
      </c>
      <c r="H19" s="33"/>
    </row>
    <row r="20" spans="1:8" ht="16.5">
      <c r="A20" s="86"/>
      <c r="B20" s="33" t="s">
        <v>73</v>
      </c>
      <c r="C20" s="34">
        <v>531</v>
      </c>
      <c r="D20" s="59">
        <v>173</v>
      </c>
      <c r="E20" s="12" t="s">
        <v>6</v>
      </c>
      <c r="F20" s="41">
        <v>235</v>
      </c>
      <c r="G20" s="41">
        <v>3</v>
      </c>
      <c r="H20" s="33"/>
    </row>
    <row r="21" spans="1:8" ht="17.25" customHeight="1">
      <c r="A21" s="86"/>
      <c r="B21" s="42" t="s">
        <v>74</v>
      </c>
      <c r="C21" s="43">
        <v>567</v>
      </c>
      <c r="D21" s="34">
        <v>145</v>
      </c>
      <c r="E21" s="12" t="s">
        <v>7</v>
      </c>
      <c r="F21" s="41">
        <v>179</v>
      </c>
      <c r="G21" s="41">
        <v>0</v>
      </c>
      <c r="H21" s="33"/>
    </row>
    <row r="22" spans="1:8" ht="16.5">
      <c r="A22" s="86"/>
      <c r="B22" s="42" t="s">
        <v>17</v>
      </c>
      <c r="C22" s="44">
        <v>207</v>
      </c>
      <c r="D22" s="41">
        <v>5</v>
      </c>
      <c r="E22" s="21" t="s">
        <v>18</v>
      </c>
      <c r="F22" s="44">
        <v>2310</v>
      </c>
      <c r="G22" s="41">
        <v>80</v>
      </c>
      <c r="H22" s="33"/>
    </row>
    <row r="23" spans="1:8" ht="16.5">
      <c r="A23" s="87"/>
      <c r="B23" s="42" t="s">
        <v>34</v>
      </c>
      <c r="C23" s="44">
        <v>1595</v>
      </c>
      <c r="D23" s="60"/>
      <c r="E23" s="42" t="s">
        <v>34</v>
      </c>
      <c r="F23" s="44">
        <v>379</v>
      </c>
      <c r="G23" s="60"/>
      <c r="H23" s="33"/>
    </row>
    <row r="24" spans="1:8" ht="16.5">
      <c r="A24" s="81" t="s">
        <v>51</v>
      </c>
      <c r="B24" s="33" t="s">
        <v>11</v>
      </c>
      <c r="C24" s="34">
        <v>3715</v>
      </c>
      <c r="D24" s="34">
        <v>867</v>
      </c>
      <c r="E24" s="12" t="s">
        <v>38</v>
      </c>
      <c r="F24" s="34">
        <v>3685</v>
      </c>
      <c r="G24" s="41">
        <v>147</v>
      </c>
      <c r="H24" s="33"/>
    </row>
    <row r="25" spans="1:8" ht="16.5">
      <c r="A25" s="88"/>
      <c r="B25" s="33" t="s">
        <v>0</v>
      </c>
      <c r="C25" s="34">
        <v>23184</v>
      </c>
      <c r="D25" s="41">
        <v>1509</v>
      </c>
      <c r="E25" s="11" t="s">
        <v>25</v>
      </c>
      <c r="F25" s="34">
        <v>33281</v>
      </c>
      <c r="G25" s="41">
        <v>1302</v>
      </c>
      <c r="H25" s="33"/>
    </row>
    <row r="26" spans="1:8" ht="16.5">
      <c r="A26" s="82"/>
      <c r="B26" s="33" t="s">
        <v>8</v>
      </c>
      <c r="C26" s="41">
        <v>465</v>
      </c>
      <c r="D26" s="41">
        <v>20</v>
      </c>
      <c r="E26" s="12" t="s">
        <v>9</v>
      </c>
      <c r="F26" s="41">
        <v>1419</v>
      </c>
      <c r="G26" s="41">
        <v>55</v>
      </c>
      <c r="H26" s="33"/>
    </row>
    <row r="27" spans="1:8" ht="16.5">
      <c r="A27" s="83" t="s">
        <v>52</v>
      </c>
      <c r="B27" s="9" t="s">
        <v>28</v>
      </c>
      <c r="C27" s="45">
        <v>4674</v>
      </c>
      <c r="D27" s="45">
        <v>46</v>
      </c>
      <c r="E27" s="4" t="s">
        <v>5</v>
      </c>
      <c r="F27" s="35">
        <v>3689</v>
      </c>
      <c r="G27" s="35">
        <v>17</v>
      </c>
      <c r="H27" s="9"/>
    </row>
    <row r="28" spans="1:8" ht="16.5">
      <c r="A28" s="84"/>
      <c r="B28" s="9" t="s">
        <v>29</v>
      </c>
      <c r="C28" s="45">
        <v>333</v>
      </c>
      <c r="D28" s="45">
        <v>24</v>
      </c>
      <c r="E28" s="4" t="s">
        <v>40</v>
      </c>
      <c r="F28" s="35">
        <v>2493</v>
      </c>
      <c r="G28" s="35">
        <v>101</v>
      </c>
      <c r="H28" s="46"/>
    </row>
    <row r="29" spans="1:8" ht="16.5">
      <c r="A29" s="84"/>
      <c r="B29" s="9" t="s">
        <v>39</v>
      </c>
      <c r="C29" s="32">
        <v>219</v>
      </c>
      <c r="D29" s="32">
        <v>3</v>
      </c>
      <c r="E29" s="1" t="s">
        <v>16</v>
      </c>
      <c r="F29" s="35">
        <v>1439</v>
      </c>
      <c r="G29" s="35">
        <v>8</v>
      </c>
      <c r="H29" s="9"/>
    </row>
    <row r="30" spans="1:8" ht="16.5">
      <c r="A30" s="84"/>
      <c r="B30" s="9" t="s">
        <v>31</v>
      </c>
      <c r="C30" s="32">
        <v>2545</v>
      </c>
      <c r="D30" s="32">
        <v>285</v>
      </c>
      <c r="E30" s="1" t="s">
        <v>82</v>
      </c>
      <c r="F30" s="35">
        <v>4618</v>
      </c>
      <c r="G30" s="35">
        <v>124</v>
      </c>
      <c r="H30" s="9"/>
    </row>
    <row r="31" spans="1:8" ht="16.5">
      <c r="A31" s="84"/>
      <c r="B31" s="9" t="s">
        <v>83</v>
      </c>
      <c r="C31" s="35">
        <v>2392</v>
      </c>
      <c r="D31" s="35">
        <v>221</v>
      </c>
      <c r="E31" s="1" t="s">
        <v>27</v>
      </c>
      <c r="F31" s="35">
        <v>4350</v>
      </c>
      <c r="G31" s="35">
        <v>27</v>
      </c>
      <c r="H31" s="9"/>
    </row>
    <row r="32" spans="1:8" ht="16.5">
      <c r="A32" s="81" t="s">
        <v>53</v>
      </c>
      <c r="B32" s="33" t="s">
        <v>39</v>
      </c>
      <c r="C32" s="34">
        <v>219</v>
      </c>
      <c r="D32" s="34">
        <v>3</v>
      </c>
      <c r="E32" s="11" t="s">
        <v>16</v>
      </c>
      <c r="F32" s="34">
        <v>1439</v>
      </c>
      <c r="G32" s="34">
        <v>8</v>
      </c>
      <c r="H32" s="33"/>
    </row>
    <row r="33" spans="1:8" ht="16.5">
      <c r="A33" s="88"/>
      <c r="B33" s="15" t="s">
        <v>26</v>
      </c>
      <c r="C33" s="34">
        <v>1930</v>
      </c>
      <c r="D33" s="34">
        <v>63</v>
      </c>
      <c r="E33" s="14" t="s">
        <v>160</v>
      </c>
      <c r="F33" s="34">
        <v>1240</v>
      </c>
      <c r="G33" s="34">
        <v>14</v>
      </c>
      <c r="H33" s="33"/>
    </row>
    <row r="34" spans="1:8" ht="15" customHeight="1">
      <c r="A34" s="83" t="s">
        <v>84</v>
      </c>
      <c r="B34" s="9" t="s">
        <v>85</v>
      </c>
      <c r="C34" s="32">
        <v>3715</v>
      </c>
      <c r="D34" s="32">
        <v>867</v>
      </c>
      <c r="E34" s="4" t="s">
        <v>86</v>
      </c>
      <c r="F34" s="32">
        <v>3685</v>
      </c>
      <c r="G34" s="35">
        <v>147</v>
      </c>
      <c r="H34" s="8"/>
    </row>
    <row r="35" spans="1:8" ht="16.5">
      <c r="A35" s="84"/>
      <c r="B35" s="9" t="s">
        <v>87</v>
      </c>
      <c r="C35" s="32">
        <v>23184</v>
      </c>
      <c r="D35" s="32">
        <v>1509</v>
      </c>
      <c r="E35" s="3" t="s">
        <v>25</v>
      </c>
      <c r="F35" s="32">
        <v>33281</v>
      </c>
      <c r="G35" s="32">
        <v>1302</v>
      </c>
      <c r="H35" s="9"/>
    </row>
    <row r="36" spans="1:8" ht="16.5">
      <c r="A36" s="90" t="s">
        <v>90</v>
      </c>
      <c r="B36" s="9" t="s">
        <v>85</v>
      </c>
      <c r="C36" s="32">
        <v>3715</v>
      </c>
      <c r="D36" s="32">
        <v>867</v>
      </c>
      <c r="E36" s="4" t="s">
        <v>86</v>
      </c>
      <c r="F36" s="32">
        <v>3685</v>
      </c>
      <c r="G36" s="35">
        <v>147</v>
      </c>
      <c r="H36" s="9" t="s">
        <v>91</v>
      </c>
    </row>
    <row r="37" spans="1:8" ht="16.5">
      <c r="A37" s="91"/>
      <c r="B37" s="9" t="s">
        <v>87</v>
      </c>
      <c r="C37" s="32">
        <v>23184</v>
      </c>
      <c r="D37" s="32">
        <v>1509</v>
      </c>
      <c r="E37" s="3" t="s">
        <v>25</v>
      </c>
      <c r="F37" s="32">
        <v>33281</v>
      </c>
      <c r="G37" s="32">
        <v>1302</v>
      </c>
      <c r="H37" s="9"/>
    </row>
    <row r="38" spans="1:8" ht="16.5">
      <c r="A38" s="81" t="s">
        <v>92</v>
      </c>
      <c r="B38" s="33" t="s">
        <v>88</v>
      </c>
      <c r="C38" s="34">
        <v>7190</v>
      </c>
      <c r="D38" s="41">
        <v>359</v>
      </c>
      <c r="E38" s="12" t="s">
        <v>89</v>
      </c>
      <c r="F38" s="41">
        <v>3237</v>
      </c>
      <c r="G38" s="41">
        <v>63</v>
      </c>
      <c r="H38" s="33"/>
    </row>
    <row r="39" spans="1:8" ht="16.5">
      <c r="A39" s="82"/>
      <c r="B39" s="33" t="s">
        <v>93</v>
      </c>
      <c r="C39" s="41">
        <v>10040</v>
      </c>
      <c r="D39" s="41">
        <v>635</v>
      </c>
      <c r="E39" s="12" t="s">
        <v>94</v>
      </c>
      <c r="F39" s="41">
        <v>6986</v>
      </c>
      <c r="G39" s="41">
        <v>65</v>
      </c>
      <c r="H39" s="33"/>
    </row>
    <row r="40" spans="1:8" ht="16.5">
      <c r="A40" s="85" t="s">
        <v>95</v>
      </c>
      <c r="B40" s="33" t="s">
        <v>88</v>
      </c>
      <c r="C40" s="34">
        <v>7190</v>
      </c>
      <c r="D40" s="41">
        <v>359</v>
      </c>
      <c r="E40" s="12" t="s">
        <v>89</v>
      </c>
      <c r="F40" s="41">
        <v>3237</v>
      </c>
      <c r="G40" s="41">
        <v>63</v>
      </c>
      <c r="H40" s="33"/>
    </row>
    <row r="41" spans="1:8" ht="16.5">
      <c r="A41" s="86"/>
      <c r="B41" s="42" t="s">
        <v>93</v>
      </c>
      <c r="C41" s="44">
        <v>9952</v>
      </c>
      <c r="D41" s="41">
        <v>635</v>
      </c>
      <c r="E41" s="21" t="s">
        <v>94</v>
      </c>
      <c r="F41" s="44">
        <v>6978</v>
      </c>
      <c r="G41" s="41">
        <v>65</v>
      </c>
      <c r="H41" s="33"/>
    </row>
    <row r="42" spans="1:8" ht="16.5">
      <c r="A42" s="86"/>
      <c r="B42" s="33" t="s">
        <v>96</v>
      </c>
      <c r="C42" s="34">
        <v>531</v>
      </c>
      <c r="D42" s="41">
        <v>173</v>
      </c>
      <c r="E42" s="12" t="s">
        <v>97</v>
      </c>
      <c r="F42" s="41">
        <v>235</v>
      </c>
      <c r="G42" s="41">
        <v>3</v>
      </c>
      <c r="H42" s="33"/>
    </row>
    <row r="43" spans="1:8" ht="16.5">
      <c r="A43" s="86"/>
      <c r="B43" s="42" t="s">
        <v>98</v>
      </c>
      <c r="C43" s="43">
        <v>567</v>
      </c>
      <c r="D43" s="59">
        <v>145</v>
      </c>
      <c r="E43" s="13" t="s">
        <v>99</v>
      </c>
      <c r="F43" s="41">
        <v>179</v>
      </c>
      <c r="G43" s="41">
        <v>0</v>
      </c>
      <c r="H43" s="33"/>
    </row>
    <row r="44" spans="1:8" ht="16.5">
      <c r="A44" s="86"/>
      <c r="B44" s="42" t="s">
        <v>100</v>
      </c>
      <c r="C44" s="44">
        <v>141</v>
      </c>
      <c r="D44" s="41">
        <v>21</v>
      </c>
      <c r="E44" s="21" t="s">
        <v>101</v>
      </c>
      <c r="F44" s="44">
        <v>1728</v>
      </c>
      <c r="G44" s="41">
        <v>14</v>
      </c>
      <c r="H44" s="33"/>
    </row>
    <row r="45" spans="1:8" ht="16.5">
      <c r="A45" s="86"/>
      <c r="B45" s="42" t="s">
        <v>102</v>
      </c>
      <c r="C45" s="44">
        <v>905</v>
      </c>
      <c r="D45" s="41">
        <v>22</v>
      </c>
      <c r="E45" s="21" t="s">
        <v>103</v>
      </c>
      <c r="F45" s="44">
        <v>118</v>
      </c>
      <c r="G45" s="61">
        <v>0</v>
      </c>
      <c r="H45" s="33"/>
    </row>
    <row r="46" spans="1:8" ht="16.5">
      <c r="A46" s="86"/>
      <c r="B46" s="42" t="s">
        <v>104</v>
      </c>
      <c r="C46" s="44">
        <v>1595</v>
      </c>
      <c r="D46" s="60"/>
      <c r="E46" s="42" t="s">
        <v>104</v>
      </c>
      <c r="F46" s="44">
        <v>379</v>
      </c>
      <c r="G46" s="60"/>
      <c r="H46" s="33"/>
    </row>
    <row r="47" spans="1:8" ht="16.5">
      <c r="A47" s="86"/>
      <c r="B47" s="42" t="s">
        <v>105</v>
      </c>
      <c r="C47" s="44">
        <v>2082</v>
      </c>
      <c r="D47" s="41">
        <v>380</v>
      </c>
      <c r="E47" s="21" t="s">
        <v>106</v>
      </c>
      <c r="F47" s="44">
        <v>71</v>
      </c>
      <c r="G47" s="41">
        <v>0</v>
      </c>
      <c r="H47" s="33"/>
    </row>
    <row r="48" spans="1:8" ht="16.5">
      <c r="A48" s="86"/>
      <c r="B48" s="42" t="s">
        <v>107</v>
      </c>
      <c r="C48" s="44">
        <v>207</v>
      </c>
      <c r="D48" s="41">
        <v>5</v>
      </c>
      <c r="E48" s="21" t="s">
        <v>108</v>
      </c>
      <c r="F48" s="44">
        <v>2310</v>
      </c>
      <c r="G48" s="41">
        <v>80</v>
      </c>
      <c r="H48" s="33"/>
    </row>
    <row r="49" spans="1:8" ht="16.5">
      <c r="A49" s="87"/>
      <c r="B49" s="42" t="s">
        <v>109</v>
      </c>
      <c r="C49" s="44">
        <v>15607</v>
      </c>
      <c r="D49" s="61">
        <v>896</v>
      </c>
      <c r="E49" s="62" t="s">
        <v>166</v>
      </c>
      <c r="F49" s="44">
        <v>3174</v>
      </c>
      <c r="G49" s="61">
        <v>70</v>
      </c>
      <c r="H49" s="33"/>
    </row>
    <row r="50" spans="1:8" ht="16.5">
      <c r="A50" s="81" t="s">
        <v>111</v>
      </c>
      <c r="B50" s="33" t="s">
        <v>112</v>
      </c>
      <c r="C50" s="41">
        <v>16291</v>
      </c>
      <c r="D50" s="41">
        <v>695</v>
      </c>
      <c r="E50" s="12" t="s">
        <v>113</v>
      </c>
      <c r="F50" s="41">
        <v>5007</v>
      </c>
      <c r="G50" s="41">
        <v>83</v>
      </c>
      <c r="H50" s="33"/>
    </row>
    <row r="51" spans="1:8" ht="16.5">
      <c r="A51" s="82"/>
      <c r="B51" s="33" t="s">
        <v>109</v>
      </c>
      <c r="C51" s="41">
        <v>15628</v>
      </c>
      <c r="D51" s="41">
        <v>896</v>
      </c>
      <c r="E51" s="12" t="s">
        <v>110</v>
      </c>
      <c r="F51" s="41">
        <v>3185</v>
      </c>
      <c r="G51" s="41">
        <v>70</v>
      </c>
      <c r="H51" s="33"/>
    </row>
    <row r="52" spans="1:8" ht="16.5">
      <c r="A52" s="83" t="s">
        <v>114</v>
      </c>
      <c r="B52" s="9" t="s">
        <v>109</v>
      </c>
      <c r="C52" s="35">
        <v>15628</v>
      </c>
      <c r="D52" s="35">
        <v>896</v>
      </c>
      <c r="E52" s="5" t="s">
        <v>166</v>
      </c>
      <c r="F52" s="32">
        <v>3185</v>
      </c>
      <c r="G52" s="32">
        <v>70</v>
      </c>
      <c r="H52" s="9"/>
    </row>
    <row r="53" spans="1:8" ht="16.5">
      <c r="A53" s="84"/>
      <c r="B53" s="9" t="s">
        <v>115</v>
      </c>
      <c r="C53" s="32">
        <v>48287</v>
      </c>
      <c r="D53" s="32">
        <v>2213</v>
      </c>
      <c r="E53" s="7" t="s">
        <v>116</v>
      </c>
      <c r="F53" s="32">
        <v>10543</v>
      </c>
      <c r="G53" s="32">
        <v>517</v>
      </c>
      <c r="H53" s="9"/>
    </row>
    <row r="54" spans="1:8" ht="16.5">
      <c r="A54" s="84"/>
      <c r="B54" s="9" t="s">
        <v>117</v>
      </c>
      <c r="C54" s="35">
        <v>16291</v>
      </c>
      <c r="D54" s="35">
        <v>695</v>
      </c>
      <c r="E54" s="6" t="s">
        <v>113</v>
      </c>
      <c r="F54" s="32">
        <v>5007</v>
      </c>
      <c r="G54" s="32">
        <v>83</v>
      </c>
      <c r="H54" s="9"/>
    </row>
    <row r="55" spans="1:8" ht="16.5">
      <c r="A55" s="84"/>
      <c r="B55" s="9" t="s">
        <v>118</v>
      </c>
      <c r="C55" s="35">
        <v>10040</v>
      </c>
      <c r="D55" s="35">
        <v>635</v>
      </c>
      <c r="E55" s="5" t="s">
        <v>24</v>
      </c>
      <c r="F55" s="32">
        <v>6986</v>
      </c>
      <c r="G55" s="32">
        <v>65</v>
      </c>
      <c r="H55" s="9"/>
    </row>
    <row r="56" spans="1:8" ht="16.5">
      <c r="A56" s="84"/>
      <c r="B56" s="9" t="s">
        <v>119</v>
      </c>
      <c r="C56" s="35">
        <v>11526</v>
      </c>
      <c r="D56" s="35">
        <v>681</v>
      </c>
      <c r="E56" s="5" t="s">
        <v>120</v>
      </c>
      <c r="F56" s="32">
        <v>4778</v>
      </c>
      <c r="G56" s="32">
        <v>196</v>
      </c>
      <c r="H56" s="9"/>
    </row>
    <row r="57" spans="1:8" ht="16.5">
      <c r="A57" s="84"/>
      <c r="B57" s="9" t="s">
        <v>121</v>
      </c>
      <c r="C57" s="35">
        <v>5672</v>
      </c>
      <c r="D57" s="35">
        <v>291</v>
      </c>
      <c r="E57" s="5" t="s">
        <v>122</v>
      </c>
      <c r="F57" s="32">
        <v>5804</v>
      </c>
      <c r="G57" s="32">
        <v>57</v>
      </c>
      <c r="H57" s="9"/>
    </row>
    <row r="58" spans="1:8" ht="16.5">
      <c r="A58" s="84"/>
      <c r="B58" s="9" t="s">
        <v>123</v>
      </c>
      <c r="C58" s="35">
        <v>14308</v>
      </c>
      <c r="D58" s="35">
        <v>5734</v>
      </c>
      <c r="E58" s="6" t="s">
        <v>124</v>
      </c>
      <c r="F58" s="32">
        <v>1912</v>
      </c>
      <c r="G58" s="32">
        <v>129</v>
      </c>
      <c r="H58" s="9"/>
    </row>
    <row r="59" spans="1:8" ht="16.5">
      <c r="A59" s="84"/>
      <c r="B59" s="9" t="s">
        <v>125</v>
      </c>
      <c r="C59" s="35">
        <v>18437</v>
      </c>
      <c r="D59" s="35">
        <v>1240</v>
      </c>
      <c r="E59" s="5" t="s">
        <v>126</v>
      </c>
      <c r="F59" s="32">
        <v>3871</v>
      </c>
      <c r="G59" s="32">
        <v>30</v>
      </c>
      <c r="H59" s="9"/>
    </row>
    <row r="60" spans="1:8" ht="16.5">
      <c r="A60" s="81" t="s">
        <v>127</v>
      </c>
      <c r="B60" s="33" t="s">
        <v>128</v>
      </c>
      <c r="C60" s="41">
        <v>4084</v>
      </c>
      <c r="D60" s="41">
        <v>1402</v>
      </c>
      <c r="E60" s="12" t="s">
        <v>129</v>
      </c>
      <c r="F60" s="41">
        <v>1408</v>
      </c>
      <c r="G60" s="41">
        <v>160</v>
      </c>
      <c r="H60" s="33"/>
    </row>
    <row r="61" spans="1:8" ht="16.5">
      <c r="A61" s="88"/>
      <c r="B61" s="33" t="s">
        <v>130</v>
      </c>
      <c r="C61" s="41">
        <v>4039</v>
      </c>
      <c r="D61" s="41">
        <v>32</v>
      </c>
      <c r="E61" s="12" t="s">
        <v>131</v>
      </c>
      <c r="F61" s="41">
        <v>3667</v>
      </c>
      <c r="G61" s="41">
        <v>73</v>
      </c>
      <c r="H61" s="33"/>
    </row>
    <row r="62" spans="1:8" s="16" customFormat="1" ht="16.5">
      <c r="A62" s="37" t="s">
        <v>132</v>
      </c>
      <c r="B62" s="9" t="s">
        <v>119</v>
      </c>
      <c r="C62" s="35">
        <v>11526</v>
      </c>
      <c r="D62" s="35">
        <v>681</v>
      </c>
      <c r="E62" s="4" t="s">
        <v>120</v>
      </c>
      <c r="F62" s="35">
        <v>4778</v>
      </c>
      <c r="G62" s="35">
        <v>196</v>
      </c>
      <c r="H62" s="9"/>
    </row>
    <row r="63" spans="1:8" ht="16.5">
      <c r="A63" s="81" t="s">
        <v>133</v>
      </c>
      <c r="B63" s="33" t="s">
        <v>118</v>
      </c>
      <c r="C63" s="41">
        <v>10040</v>
      </c>
      <c r="D63" s="41">
        <v>635</v>
      </c>
      <c r="E63" s="13" t="s">
        <v>94</v>
      </c>
      <c r="F63" s="41">
        <v>6986</v>
      </c>
      <c r="G63" s="41">
        <v>65</v>
      </c>
      <c r="H63" s="33"/>
    </row>
    <row r="64" spans="1:8" ht="16.5">
      <c r="A64" s="88"/>
      <c r="B64" s="47"/>
      <c r="C64" s="48"/>
      <c r="D64" s="49"/>
      <c r="E64" s="13" t="s">
        <v>134</v>
      </c>
      <c r="F64" s="41">
        <v>584</v>
      </c>
      <c r="G64" s="41">
        <v>0</v>
      </c>
      <c r="H64" s="33"/>
    </row>
    <row r="65" spans="1:8" ht="16.5">
      <c r="A65" s="88"/>
      <c r="B65" s="33" t="s">
        <v>119</v>
      </c>
      <c r="C65" s="41">
        <v>11526</v>
      </c>
      <c r="D65" s="41">
        <v>681</v>
      </c>
      <c r="E65" s="13" t="s">
        <v>120</v>
      </c>
      <c r="F65" s="41">
        <v>4778</v>
      </c>
      <c r="G65" s="41">
        <v>196</v>
      </c>
      <c r="H65" s="33"/>
    </row>
    <row r="66" spans="1:8" ht="16.5">
      <c r="A66" s="88"/>
      <c r="B66" s="33" t="s">
        <v>135</v>
      </c>
      <c r="C66" s="41">
        <v>428</v>
      </c>
      <c r="D66" s="41">
        <v>2</v>
      </c>
      <c r="E66" s="13" t="s">
        <v>136</v>
      </c>
      <c r="F66" s="41">
        <v>1746</v>
      </c>
      <c r="G66" s="41">
        <v>12</v>
      </c>
      <c r="H66" s="33"/>
    </row>
    <row r="67" spans="1:8" ht="16.5">
      <c r="A67" s="88"/>
      <c r="B67" s="33" t="s">
        <v>137</v>
      </c>
      <c r="C67" s="34">
        <v>1445</v>
      </c>
      <c r="D67" s="34">
        <v>56</v>
      </c>
      <c r="E67" s="13" t="s">
        <v>138</v>
      </c>
      <c r="F67" s="41">
        <v>1715</v>
      </c>
      <c r="G67" s="41">
        <v>36</v>
      </c>
      <c r="H67" s="33"/>
    </row>
    <row r="68" spans="1:8" ht="16.5">
      <c r="A68" s="88"/>
      <c r="B68" s="50"/>
      <c r="C68" s="51"/>
      <c r="D68" s="52"/>
      <c r="E68" s="13" t="s">
        <v>139</v>
      </c>
      <c r="F68" s="41">
        <v>343</v>
      </c>
      <c r="G68" s="41">
        <v>5</v>
      </c>
      <c r="H68" s="33"/>
    </row>
    <row r="69" spans="1:8" ht="16.5">
      <c r="A69" s="82"/>
      <c r="B69" s="53"/>
      <c r="C69" s="54"/>
      <c r="D69" s="55"/>
      <c r="E69" s="13" t="s">
        <v>167</v>
      </c>
      <c r="F69" s="41">
        <v>76</v>
      </c>
      <c r="G69" s="41">
        <v>0</v>
      </c>
      <c r="H69" s="33"/>
    </row>
    <row r="70" spans="1:8" ht="16.5">
      <c r="A70" s="83" t="s">
        <v>140</v>
      </c>
      <c r="B70" s="9" t="s">
        <v>141</v>
      </c>
      <c r="C70" s="35">
        <v>1024</v>
      </c>
      <c r="D70" s="35">
        <v>0</v>
      </c>
      <c r="E70" s="4" t="s">
        <v>142</v>
      </c>
      <c r="F70" s="32">
        <v>541</v>
      </c>
      <c r="G70" s="32">
        <v>100</v>
      </c>
      <c r="H70" s="9"/>
    </row>
    <row r="71" spans="1:8" ht="16.5">
      <c r="A71" s="84"/>
      <c r="B71" s="9" t="s">
        <v>88</v>
      </c>
      <c r="C71" s="32">
        <v>7190</v>
      </c>
      <c r="D71" s="32">
        <v>359</v>
      </c>
      <c r="E71" s="4" t="s">
        <v>89</v>
      </c>
      <c r="F71" s="35">
        <v>3237</v>
      </c>
      <c r="G71" s="35">
        <v>63</v>
      </c>
      <c r="H71" s="9"/>
    </row>
    <row r="72" spans="1:8" ht="16.5">
      <c r="A72" s="84"/>
      <c r="B72" s="9" t="s">
        <v>143</v>
      </c>
      <c r="C72" s="35">
        <v>2995</v>
      </c>
      <c r="D72" s="63">
        <v>571</v>
      </c>
      <c r="E72" s="4" t="s">
        <v>144</v>
      </c>
      <c r="F72" s="32">
        <v>1908</v>
      </c>
      <c r="G72" s="32">
        <v>45</v>
      </c>
      <c r="H72" s="9"/>
    </row>
    <row r="73" spans="1:8" ht="16.5">
      <c r="A73" s="84"/>
      <c r="B73" s="9" t="s">
        <v>145</v>
      </c>
      <c r="C73" s="35">
        <v>1877</v>
      </c>
      <c r="D73" s="35">
        <v>34</v>
      </c>
      <c r="E73" s="4"/>
      <c r="F73" s="56"/>
      <c r="G73" s="57"/>
      <c r="H73" s="9"/>
    </row>
    <row r="74" spans="1:8" ht="16.5">
      <c r="A74" s="89"/>
      <c r="B74" s="9" t="s">
        <v>146</v>
      </c>
      <c r="C74" s="35">
        <v>2842</v>
      </c>
      <c r="D74" s="35">
        <v>279</v>
      </c>
      <c r="E74" s="4" t="s">
        <v>120</v>
      </c>
      <c r="F74" s="32">
        <v>4778</v>
      </c>
      <c r="G74" s="32">
        <v>196</v>
      </c>
      <c r="H74" s="9"/>
    </row>
    <row r="75" spans="1:8" ht="16.5">
      <c r="A75" s="81" t="s">
        <v>147</v>
      </c>
      <c r="B75" s="33" t="s">
        <v>148</v>
      </c>
      <c r="C75" s="34">
        <v>15628</v>
      </c>
      <c r="D75" s="34">
        <v>896</v>
      </c>
      <c r="E75" s="17" t="s">
        <v>110</v>
      </c>
      <c r="F75" s="34">
        <v>3174</v>
      </c>
      <c r="G75" s="34">
        <v>70</v>
      </c>
      <c r="H75" s="33"/>
    </row>
    <row r="76" spans="1:8" ht="16.5">
      <c r="A76" s="88"/>
      <c r="B76" s="33" t="s">
        <v>115</v>
      </c>
      <c r="C76" s="34">
        <v>48287</v>
      </c>
      <c r="D76" s="34">
        <v>2213</v>
      </c>
      <c r="E76" s="17" t="s">
        <v>116</v>
      </c>
      <c r="F76" s="34">
        <v>10543</v>
      </c>
      <c r="G76" s="34">
        <v>517</v>
      </c>
      <c r="H76" s="33"/>
    </row>
    <row r="77" spans="1:8" ht="16.5">
      <c r="A77" s="88"/>
      <c r="B77" s="33" t="s">
        <v>117</v>
      </c>
      <c r="C77" s="34">
        <v>16291</v>
      </c>
      <c r="D77" s="34">
        <v>695</v>
      </c>
      <c r="E77" s="17" t="s">
        <v>113</v>
      </c>
      <c r="F77" s="34">
        <v>5007</v>
      </c>
      <c r="G77" s="34">
        <v>83</v>
      </c>
      <c r="H77" s="33"/>
    </row>
    <row r="78" spans="1:8" ht="16.5">
      <c r="A78" s="88"/>
      <c r="B78" s="33" t="s">
        <v>125</v>
      </c>
      <c r="C78" s="34">
        <v>18437</v>
      </c>
      <c r="D78" s="34">
        <v>1240</v>
      </c>
      <c r="E78" s="17" t="s">
        <v>149</v>
      </c>
      <c r="F78" s="34">
        <v>3871</v>
      </c>
      <c r="G78" s="34">
        <v>30</v>
      </c>
      <c r="H78" s="33"/>
    </row>
    <row r="79" spans="1:8" ht="16.5">
      <c r="A79" s="88"/>
      <c r="B79" s="33" t="s">
        <v>123</v>
      </c>
      <c r="C79" s="34">
        <v>14308</v>
      </c>
      <c r="D79" s="34">
        <v>5734</v>
      </c>
      <c r="E79" s="22" t="s">
        <v>124</v>
      </c>
      <c r="F79" s="34">
        <v>1912</v>
      </c>
      <c r="G79" s="34">
        <v>129</v>
      </c>
      <c r="H79" s="33"/>
    </row>
    <row r="80" spans="1:8" ht="16.5">
      <c r="A80" s="88"/>
      <c r="B80" s="33" t="s">
        <v>150</v>
      </c>
      <c r="C80" s="34">
        <v>471</v>
      </c>
      <c r="D80" s="34">
        <v>100</v>
      </c>
      <c r="E80" s="17" t="s">
        <v>151</v>
      </c>
      <c r="F80" s="34">
        <v>135</v>
      </c>
      <c r="G80" s="34">
        <v>1</v>
      </c>
      <c r="H80" s="33"/>
    </row>
    <row r="81" spans="1:8" ht="16.5">
      <c r="A81" s="88"/>
      <c r="B81" s="33" t="s">
        <v>152</v>
      </c>
      <c r="C81" s="34">
        <v>575</v>
      </c>
      <c r="D81" s="34">
        <v>28</v>
      </c>
      <c r="E81" s="17" t="s">
        <v>153</v>
      </c>
      <c r="F81" s="34">
        <v>808</v>
      </c>
      <c r="G81" s="34">
        <v>11</v>
      </c>
      <c r="H81" s="33"/>
    </row>
    <row r="82" spans="1:8" ht="16.5">
      <c r="A82" s="88"/>
      <c r="B82" s="33" t="s">
        <v>154</v>
      </c>
      <c r="C82" s="34">
        <v>536</v>
      </c>
      <c r="D82" s="34">
        <v>50</v>
      </c>
      <c r="E82" s="17" t="s">
        <v>155</v>
      </c>
      <c r="F82" s="34">
        <v>124</v>
      </c>
      <c r="G82" s="34">
        <v>1</v>
      </c>
      <c r="H82" s="33"/>
    </row>
    <row r="83" spans="1:8" ht="16.5">
      <c r="A83" s="88"/>
      <c r="B83" s="33" t="s">
        <v>156</v>
      </c>
      <c r="C83" s="34">
        <v>4674</v>
      </c>
      <c r="D83" s="34">
        <v>46</v>
      </c>
      <c r="E83" s="12" t="s">
        <v>157</v>
      </c>
      <c r="F83" s="41">
        <v>3689</v>
      </c>
      <c r="G83" s="41">
        <v>17</v>
      </c>
      <c r="H83" s="33"/>
    </row>
    <row r="84" spans="1:8" ht="16.5">
      <c r="A84" s="88"/>
      <c r="B84" s="33" t="s">
        <v>118</v>
      </c>
      <c r="C84" s="34">
        <v>10040</v>
      </c>
      <c r="D84" s="34">
        <v>635</v>
      </c>
      <c r="E84" s="17" t="s">
        <v>94</v>
      </c>
      <c r="F84" s="34">
        <v>6986</v>
      </c>
      <c r="G84" s="34">
        <v>65</v>
      </c>
      <c r="H84" s="33"/>
    </row>
    <row r="85" spans="1:8" ht="16.5">
      <c r="A85" s="88"/>
      <c r="B85" s="33" t="s">
        <v>121</v>
      </c>
      <c r="C85" s="41">
        <v>5672</v>
      </c>
      <c r="D85" s="34">
        <v>291</v>
      </c>
      <c r="E85" s="17" t="s">
        <v>122</v>
      </c>
      <c r="F85" s="34">
        <v>5801</v>
      </c>
      <c r="G85" s="34">
        <v>57</v>
      </c>
      <c r="H85" s="33"/>
    </row>
    <row r="86" spans="1:8" ht="16.5">
      <c r="A86" s="88"/>
      <c r="B86" s="33" t="s">
        <v>158</v>
      </c>
      <c r="C86" s="34">
        <v>2266</v>
      </c>
      <c r="D86" s="34">
        <v>48</v>
      </c>
      <c r="E86" s="17" t="s">
        <v>159</v>
      </c>
      <c r="F86" s="34">
        <v>1298</v>
      </c>
      <c r="G86" s="34">
        <v>1</v>
      </c>
      <c r="H86" s="33"/>
    </row>
    <row r="87" spans="1:8" ht="16.5">
      <c r="A87" s="88"/>
      <c r="B87" s="33" t="s">
        <v>96</v>
      </c>
      <c r="C87" s="34">
        <v>531</v>
      </c>
      <c r="D87" s="58">
        <v>173</v>
      </c>
      <c r="E87" s="17" t="s">
        <v>97</v>
      </c>
      <c r="F87" s="34">
        <v>235</v>
      </c>
      <c r="G87" s="34">
        <v>3</v>
      </c>
      <c r="H87" s="33"/>
    </row>
    <row r="88" spans="1:8" ht="16.5">
      <c r="A88" s="82"/>
      <c r="B88" s="33" t="s">
        <v>98</v>
      </c>
      <c r="C88" s="34">
        <v>568</v>
      </c>
      <c r="D88" s="34">
        <v>145</v>
      </c>
      <c r="E88" s="17" t="s">
        <v>99</v>
      </c>
      <c r="F88" s="34">
        <v>179</v>
      </c>
      <c r="G88" s="34">
        <v>0</v>
      </c>
      <c r="H88" s="33"/>
    </row>
  </sheetData>
  <sheetProtection/>
  <mergeCells count="17">
    <mergeCell ref="A36:A37"/>
    <mergeCell ref="A32:A33"/>
    <mergeCell ref="A3:A7"/>
    <mergeCell ref="A24:A26"/>
    <mergeCell ref="A16:A23"/>
    <mergeCell ref="A27:A31"/>
    <mergeCell ref="A9:A10"/>
    <mergeCell ref="A11:A14"/>
    <mergeCell ref="A34:A35"/>
    <mergeCell ref="A38:A39"/>
    <mergeCell ref="A52:A59"/>
    <mergeCell ref="A40:A49"/>
    <mergeCell ref="A75:A88"/>
    <mergeCell ref="A60:A61"/>
    <mergeCell ref="A50:A51"/>
    <mergeCell ref="A63:A69"/>
    <mergeCell ref="A70:A74"/>
  </mergeCells>
  <printOptions/>
  <pageMargins left="0.44" right="0.53" top="0.47" bottom="0.44" header="0.42" footer="0.35"/>
  <pageSetup horizontalDpi="600" verticalDpi="600" orientation="portrait" paperSize="9" scale="94" r:id="rId3"/>
  <rowBreaks count="1" manualBreakCount="1">
    <brk id="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陳啟維</dc:creator>
  <cp:keywords/>
  <dc:description/>
  <cp:lastModifiedBy>hsf</cp:lastModifiedBy>
  <cp:lastPrinted>2014-08-07T07:40:15Z</cp:lastPrinted>
  <dcterms:created xsi:type="dcterms:W3CDTF">2007-04-10T08:02:51Z</dcterms:created>
  <dcterms:modified xsi:type="dcterms:W3CDTF">2014-08-15T01:37:41Z</dcterms:modified>
  <cp:category/>
  <cp:version/>
  <cp:contentType/>
  <cp:contentStatus/>
</cp:coreProperties>
</file>